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heckCompatibility="1" autoCompressPictures="0"/>
  <bookViews>
    <workbookView xWindow="6705" yWindow="1275" windowWidth="15600" windowHeight="11760" tabRatio="50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D25" i="1"/>
  <c r="F25" i="1"/>
  <c r="D24" i="1"/>
  <c r="F24" i="1"/>
  <c r="D23" i="1"/>
  <c r="F23" i="1"/>
  <c r="D22" i="1"/>
  <c r="F22" i="1"/>
  <c r="G25" i="1"/>
  <c r="G24" i="1"/>
  <c r="G23" i="1"/>
  <c r="G22" i="1"/>
  <c r="J6" i="1"/>
  <c r="K6" i="1"/>
  <c r="J9" i="1"/>
  <c r="K9" i="1"/>
  <c r="J14" i="1"/>
  <c r="K14" i="1"/>
  <c r="J13" i="1"/>
  <c r="K13" i="1"/>
  <c r="J12" i="1"/>
  <c r="K12" i="1"/>
  <c r="J11" i="1"/>
  <c r="K11" i="1"/>
  <c r="J10" i="1"/>
  <c r="K10" i="1"/>
  <c r="J8" i="1"/>
  <c r="K8" i="1"/>
  <c r="J7" i="1"/>
  <c r="K7" i="1"/>
  <c r="J5" i="1"/>
  <c r="K5" i="1"/>
  <c r="J4" i="1"/>
  <c r="K4" i="1"/>
  <c r="J3" i="1"/>
  <c r="K3" i="1"/>
  <c r="J2" i="1"/>
  <c r="K2" i="1"/>
</calcChain>
</file>

<file path=xl/sharedStrings.xml><?xml version="1.0" encoding="utf-8"?>
<sst xmlns="http://schemas.openxmlformats.org/spreadsheetml/2006/main" count="56" uniqueCount="54">
  <si>
    <t>Boat Name</t>
  </si>
  <si>
    <t>Sail #</t>
  </si>
  <si>
    <t>SHAH</t>
  </si>
  <si>
    <t>Cardremmian</t>
  </si>
  <si>
    <t>Fling</t>
  </si>
  <si>
    <t>Pleione II</t>
  </si>
  <si>
    <t>Firefly</t>
  </si>
  <si>
    <t>Tachyon</t>
  </si>
  <si>
    <t>Fluer De Lis</t>
  </si>
  <si>
    <t>Tachy Too</t>
  </si>
  <si>
    <t>Lisaianthus</t>
  </si>
  <si>
    <t>Cherry Bomb</t>
  </si>
  <si>
    <t>Sirocco</t>
  </si>
  <si>
    <t>Picante</t>
  </si>
  <si>
    <t>Comfort Too</t>
  </si>
  <si>
    <t>Line #</t>
  </si>
  <si>
    <t>B. Green</t>
  </si>
  <si>
    <t>Resnik</t>
  </si>
  <si>
    <t>Deardorf</t>
  </si>
  <si>
    <t>Cahill</t>
  </si>
  <si>
    <t>Rice</t>
  </si>
  <si>
    <t>Rosing</t>
  </si>
  <si>
    <t>Sheridan</t>
  </si>
  <si>
    <t>Salzer -    Bench</t>
  </si>
  <si>
    <t>Barrett -   Wright</t>
  </si>
  <si>
    <t>Miller -  Kelleway</t>
  </si>
  <si>
    <t>Webb - Baushke</t>
  </si>
  <si>
    <t>Owner/Rep.</t>
  </si>
  <si>
    <t>Kavanagh -   Walsh</t>
  </si>
  <si>
    <t>Net Weight</t>
  </si>
  <si>
    <t>Lightest</t>
  </si>
  <si>
    <t>Median</t>
  </si>
  <si>
    <t xml:space="preserve"> Gross Weight</t>
  </si>
  <si>
    <t>Less Sling Wt.</t>
  </si>
  <si>
    <t>Weight</t>
  </si>
  <si>
    <t>Slaff-     Plesons</t>
  </si>
  <si>
    <t>% Above/    Below Minimum</t>
  </si>
  <si>
    <t>Lbs. Over /    Under Mimumum</t>
  </si>
  <si>
    <t>.</t>
  </si>
  <si>
    <t>Total Boats Underweight</t>
  </si>
  <si>
    <t>Total Boats Overweight</t>
  </si>
  <si>
    <t>M Green</t>
  </si>
  <si>
    <t>Minimum Class Weight:</t>
  </si>
  <si>
    <t>Year                       Built</t>
  </si>
  <si>
    <t>TBD</t>
  </si>
  <si>
    <t xml:space="preserve">Heaviest </t>
  </si>
  <si>
    <r>
      <t>Fleet Data Summary</t>
    </r>
    <r>
      <rPr>
        <b/>
        <sz val="10"/>
        <color theme="1"/>
        <rFont val="Calibri"/>
        <scheme val="minor"/>
      </rPr>
      <t xml:space="preserve"> (13 of 15 boats as of 2-20-2016)</t>
    </r>
  </si>
  <si>
    <t>Within             Fleet 4</t>
  </si>
  <si>
    <t>over/under class weight</t>
  </si>
  <si>
    <t>% over/under class weight</t>
  </si>
  <si>
    <t xml:space="preserve">Average </t>
  </si>
  <si>
    <t>* New to Fleet in 2016</t>
  </si>
  <si>
    <r>
      <t xml:space="preserve">Webster </t>
    </r>
    <r>
      <rPr>
        <b/>
        <i/>
        <sz val="11"/>
        <color rgb="FF0000FF"/>
        <rFont val="Calibri"/>
        <scheme val="minor"/>
      </rPr>
      <t>*</t>
    </r>
  </si>
  <si>
    <r>
      <t>Amigo</t>
    </r>
    <r>
      <rPr>
        <b/>
        <i/>
        <sz val="11"/>
        <color rgb="FF0000FF"/>
        <rFont val="Calibri"/>
        <scheme val="minor"/>
      </rPr>
      <t xml:space="preserve"> 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</si>
</sst>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0.0"/>
  </numFmts>
  <fonts count="20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i/>
      <sz val="10"/>
      <color theme="1"/>
      <name val="Calibri"/>
      <scheme val="minor"/>
    </font>
    <font>
      <b/>
      <sz val="10"/>
      <color theme="1"/>
      <name val="Calibri"/>
      <scheme val="minor"/>
    </font>
    <font>
      <b/>
      <i/>
      <sz val="10"/>
      <color rgb="FF0000FF"/>
      <name val="Calibri"/>
      <scheme val="minor"/>
    </font>
    <font>
      <b/>
      <i/>
      <sz val="10"/>
      <color theme="1"/>
      <name val="Calibri"/>
      <scheme val="minor"/>
    </font>
    <font>
      <b/>
      <sz val="10"/>
      <color rgb="FFFF00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name val="Calibri"/>
      <scheme val="minor"/>
    </font>
    <font>
      <b/>
      <i/>
      <sz val="11"/>
      <name val="Calibri"/>
      <scheme val="minor"/>
    </font>
    <font>
      <b/>
      <i/>
      <sz val="9"/>
      <color theme="1"/>
      <name val="Calibri"/>
      <scheme val="minor"/>
    </font>
    <font>
      <b/>
      <sz val="12"/>
      <color rgb="FF0000FF"/>
      <name val="Calibri"/>
      <scheme val="minor"/>
    </font>
    <font>
      <b/>
      <sz val="9"/>
      <color theme="1"/>
      <name val="Calibri"/>
      <scheme val="minor"/>
    </font>
    <font>
      <sz val="12"/>
      <color rgb="FF0000FF"/>
      <name val="Calibri"/>
      <scheme val="minor"/>
    </font>
    <font>
      <b/>
      <i/>
      <sz val="11"/>
      <color rgb="FF0000FF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/>
    <xf numFmtId="10" fontId="5" fillId="0" borderId="0" xfId="1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8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 shrinkToFit="1"/>
    </xf>
    <xf numFmtId="0" fontId="3" fillId="0" borderId="1" xfId="0" applyFont="1" applyBorder="1"/>
    <xf numFmtId="0" fontId="5" fillId="0" borderId="0" xfId="0" applyFont="1" applyBorder="1" applyAlignment="1">
      <alignment vertical="center"/>
    </xf>
    <xf numFmtId="10" fontId="5" fillId="0" borderId="0" xfId="1" applyNumberFormat="1" applyFont="1" applyAlignment="1">
      <alignment horizontal="center"/>
    </xf>
    <xf numFmtId="0" fontId="5" fillId="0" borderId="0" xfId="0" applyFont="1"/>
    <xf numFmtId="0" fontId="5" fillId="2" borderId="4" xfId="0" applyFont="1" applyFill="1" applyBorder="1" applyAlignment="1">
      <alignment horizontal="center" vertical="center"/>
    </xf>
    <xf numFmtId="10" fontId="5" fillId="2" borderId="4" xfId="1" applyNumberFormat="1" applyFont="1" applyFill="1" applyBorder="1" applyAlignment="1">
      <alignment horizontal="center" vertical="center"/>
    </xf>
    <xf numFmtId="10" fontId="8" fillId="2" borderId="4" xfId="1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 locked="0" hidden="1"/>
    </xf>
    <xf numFmtId="164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0" fontId="5" fillId="0" borderId="0" xfId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3"/>
    </xf>
    <xf numFmtId="0" fontId="16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6" xfId="0" applyFill="1" applyBorder="1"/>
    <xf numFmtId="0" fontId="0" fillId="3" borderId="3" xfId="0" applyFill="1" applyBorder="1"/>
    <xf numFmtId="0" fontId="18" fillId="3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3" borderId="2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8"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4"/>
  <sheetViews>
    <sheetView tabSelected="1" workbookViewId="0">
      <selection activeCell="D15" sqref="D15"/>
    </sheetView>
  </sheetViews>
  <sheetFormatPr defaultColWidth="10.875" defaultRowHeight="15.75"/>
  <cols>
    <col min="1" max="1" width="4.375" style="1" customWidth="1"/>
    <col min="2" max="3" width="6.5" style="7" customWidth="1"/>
    <col min="4" max="4" width="12.625" style="1" customWidth="1"/>
    <col min="5" max="5" width="8.125" style="1" customWidth="1"/>
    <col min="6" max="7" width="11" style="7" customWidth="1"/>
    <col min="8" max="9" width="11" style="3" customWidth="1"/>
    <col min="10" max="10" width="10.375" style="3" customWidth="1"/>
    <col min="11" max="11" width="10.125" style="3" customWidth="1"/>
    <col min="12" max="12" width="10.875" style="3"/>
    <col min="13" max="13" width="8.125" customWidth="1"/>
    <col min="14" max="21" width="11" customWidth="1"/>
    <col min="22" max="16384" width="10.875" style="3"/>
  </cols>
  <sheetData>
    <row r="1" spans="1:21" s="12" customFormat="1" ht="45.95" customHeight="1">
      <c r="A1" s="29" t="s">
        <v>15</v>
      </c>
      <c r="B1" s="11" t="s">
        <v>1</v>
      </c>
      <c r="C1" s="47" t="s">
        <v>43</v>
      </c>
      <c r="D1" s="45" t="s">
        <v>0</v>
      </c>
      <c r="E1" s="23"/>
      <c r="F1" s="31"/>
      <c r="G1" s="29" t="s">
        <v>32</v>
      </c>
      <c r="H1" s="29" t="s">
        <v>33</v>
      </c>
      <c r="I1" s="49" t="s">
        <v>29</v>
      </c>
      <c r="J1" s="11" t="s">
        <v>37</v>
      </c>
      <c r="K1" s="11" t="s">
        <v>36</v>
      </c>
      <c r="L1" s="11" t="s">
        <v>27</v>
      </c>
      <c r="M1"/>
      <c r="N1"/>
      <c r="O1"/>
      <c r="P1"/>
      <c r="Q1"/>
      <c r="R1"/>
      <c r="S1"/>
      <c r="T1"/>
      <c r="U1"/>
    </row>
    <row r="2" spans="1:21" ht="27" customHeight="1">
      <c r="A2" s="36">
        <v>12</v>
      </c>
      <c r="B2" s="2">
        <v>397</v>
      </c>
      <c r="C2" s="48">
        <v>2014</v>
      </c>
      <c r="D2" s="46" t="s">
        <v>12</v>
      </c>
      <c r="F2"/>
      <c r="G2" s="26">
        <v>1820</v>
      </c>
      <c r="H2" s="27">
        <v>10</v>
      </c>
      <c r="I2" s="18">
        <f t="shared" ref="I2:I14" si="0">G2-H2</f>
        <v>1810</v>
      </c>
      <c r="J2" s="5">
        <f>I2-E17</f>
        <v>-140</v>
      </c>
      <c r="K2" s="6">
        <f>J2/E17</f>
        <v>-7.179487179487179E-2</v>
      </c>
      <c r="L2" s="13" t="s">
        <v>20</v>
      </c>
    </row>
    <row r="3" spans="1:21" ht="27" customHeight="1">
      <c r="A3" s="36">
        <v>6</v>
      </c>
      <c r="B3" s="2">
        <v>159</v>
      </c>
      <c r="C3" s="48">
        <v>2002</v>
      </c>
      <c r="D3" s="46" t="s">
        <v>4</v>
      </c>
      <c r="F3"/>
      <c r="G3" s="26">
        <v>1947.5</v>
      </c>
      <c r="H3" s="27">
        <v>10</v>
      </c>
      <c r="I3" s="18">
        <f t="shared" si="0"/>
        <v>1937.5</v>
      </c>
      <c r="J3" s="5">
        <f>I3-E17</f>
        <v>-12.5</v>
      </c>
      <c r="K3" s="6">
        <f>J3/E17</f>
        <v>-6.41025641025641E-3</v>
      </c>
      <c r="L3" s="13" t="s">
        <v>18</v>
      </c>
    </row>
    <row r="4" spans="1:21" ht="27" customHeight="1">
      <c r="A4" s="36">
        <v>14</v>
      </c>
      <c r="B4" s="2">
        <v>214</v>
      </c>
      <c r="C4" s="48">
        <v>2005</v>
      </c>
      <c r="D4" s="46" t="s">
        <v>7</v>
      </c>
      <c r="F4"/>
      <c r="G4" s="26">
        <v>1992</v>
      </c>
      <c r="H4" s="27">
        <v>9.5</v>
      </c>
      <c r="I4" s="18">
        <f t="shared" si="0"/>
        <v>1982.5</v>
      </c>
      <c r="J4" s="2">
        <f>I4-E17</f>
        <v>32.5</v>
      </c>
      <c r="K4" s="4">
        <f>J4/E17</f>
        <v>1.6666666666666666E-2</v>
      </c>
      <c r="L4" s="13" t="s">
        <v>21</v>
      </c>
    </row>
    <row r="5" spans="1:21" ht="27" customHeight="1">
      <c r="A5" s="36">
        <v>7</v>
      </c>
      <c r="B5" s="2">
        <v>306</v>
      </c>
      <c r="C5" s="48">
        <v>2010</v>
      </c>
      <c r="D5" s="46" t="s">
        <v>8</v>
      </c>
      <c r="F5"/>
      <c r="G5" s="26">
        <v>2030.5</v>
      </c>
      <c r="H5" s="27">
        <v>10</v>
      </c>
      <c r="I5" s="18">
        <f t="shared" si="0"/>
        <v>2020.5</v>
      </c>
      <c r="J5" s="2">
        <f>I5-E17</f>
        <v>70.5</v>
      </c>
      <c r="K5" s="4">
        <f>J5/E17</f>
        <v>3.6153846153846154E-2</v>
      </c>
      <c r="L5" s="13" t="s">
        <v>23</v>
      </c>
    </row>
    <row r="6" spans="1:21" ht="27" customHeight="1">
      <c r="A6" s="36">
        <v>10</v>
      </c>
      <c r="B6" s="2">
        <v>338</v>
      </c>
      <c r="C6" s="48">
        <v>2011</v>
      </c>
      <c r="D6" s="46" t="s">
        <v>5</v>
      </c>
      <c r="F6"/>
      <c r="G6" s="26">
        <v>2056</v>
      </c>
      <c r="H6" s="27">
        <v>10</v>
      </c>
      <c r="I6" s="18">
        <f t="shared" si="0"/>
        <v>2046</v>
      </c>
      <c r="J6" s="2">
        <f>I6-E17</f>
        <v>96</v>
      </c>
      <c r="K6" s="4">
        <f>J6/E17</f>
        <v>4.9230769230769231E-2</v>
      </c>
      <c r="L6" s="13" t="s">
        <v>35</v>
      </c>
    </row>
    <row r="7" spans="1:21" ht="27" customHeight="1">
      <c r="A7" s="36">
        <v>15</v>
      </c>
      <c r="B7" s="2">
        <v>335</v>
      </c>
      <c r="C7" s="48">
        <v>2011</v>
      </c>
      <c r="D7" s="46" t="s">
        <v>52</v>
      </c>
      <c r="F7"/>
      <c r="G7" s="26">
        <v>2065</v>
      </c>
      <c r="H7" s="27">
        <v>9.5</v>
      </c>
      <c r="I7" s="18">
        <f t="shared" si="0"/>
        <v>2055.5</v>
      </c>
      <c r="J7" s="2">
        <f>I7-E17</f>
        <v>105.5</v>
      </c>
      <c r="K7" s="4">
        <f>J7/E17</f>
        <v>5.4102564102564102E-2</v>
      </c>
      <c r="L7" s="13" t="s">
        <v>22</v>
      </c>
    </row>
    <row r="8" spans="1:21" ht="27" customHeight="1">
      <c r="A8" s="40">
        <v>11</v>
      </c>
      <c r="B8" s="38">
        <v>27</v>
      </c>
      <c r="C8" s="48">
        <v>1997</v>
      </c>
      <c r="D8" s="46" t="s">
        <v>2</v>
      </c>
      <c r="F8" s="39"/>
      <c r="G8" s="41">
        <v>2077</v>
      </c>
      <c r="H8" s="42">
        <v>10</v>
      </c>
      <c r="I8" s="18">
        <f t="shared" si="0"/>
        <v>2067</v>
      </c>
      <c r="J8" s="38">
        <f>I8-E17</f>
        <v>117</v>
      </c>
      <c r="K8" s="43">
        <f>J8/E17</f>
        <v>0.06</v>
      </c>
      <c r="L8" s="44" t="s">
        <v>19</v>
      </c>
    </row>
    <row r="9" spans="1:21" ht="27" customHeight="1">
      <c r="A9" s="36">
        <v>3</v>
      </c>
      <c r="B9" s="2">
        <v>266</v>
      </c>
      <c r="C9" s="48">
        <v>2007</v>
      </c>
      <c r="D9" s="46" t="s">
        <v>11</v>
      </c>
      <c r="F9"/>
      <c r="G9" s="26">
        <v>2078.5</v>
      </c>
      <c r="H9" s="27">
        <v>10</v>
      </c>
      <c r="I9" s="18">
        <f t="shared" si="0"/>
        <v>2068.5</v>
      </c>
      <c r="J9" s="2">
        <f>I9-E17</f>
        <v>118.5</v>
      </c>
      <c r="K9" s="4">
        <f>J9/E17</f>
        <v>6.076923076923077E-2</v>
      </c>
      <c r="L9" s="13" t="s">
        <v>24</v>
      </c>
    </row>
    <row r="10" spans="1:21" ht="27" customHeight="1">
      <c r="A10" s="36">
        <v>13</v>
      </c>
      <c r="B10" s="2">
        <v>263</v>
      </c>
      <c r="C10" s="48">
        <v>2007</v>
      </c>
      <c r="D10" s="46" t="s">
        <v>9</v>
      </c>
      <c r="F10"/>
      <c r="G10" s="26">
        <v>2087</v>
      </c>
      <c r="H10" s="27">
        <v>9.5</v>
      </c>
      <c r="I10" s="18">
        <f t="shared" si="0"/>
        <v>2077.5</v>
      </c>
      <c r="J10" s="2">
        <f>I10-E17</f>
        <v>127.5</v>
      </c>
      <c r="K10" s="4">
        <f>J10/E17</f>
        <v>6.5384615384615388E-2</v>
      </c>
      <c r="L10" s="13" t="s">
        <v>21</v>
      </c>
    </row>
    <row r="11" spans="1:21" ht="27" customHeight="1">
      <c r="A11" s="36">
        <v>4</v>
      </c>
      <c r="B11" s="2">
        <v>297</v>
      </c>
      <c r="C11" s="48">
        <v>2009</v>
      </c>
      <c r="D11" s="46" t="s">
        <v>14</v>
      </c>
      <c r="F11"/>
      <c r="G11" s="26">
        <v>2120</v>
      </c>
      <c r="H11" s="27">
        <v>9.5</v>
      </c>
      <c r="I11" s="18">
        <f t="shared" si="0"/>
        <v>2110.5</v>
      </c>
      <c r="J11" s="2">
        <f>I11-E17</f>
        <v>160.5</v>
      </c>
      <c r="K11" s="4">
        <f>J11/E17</f>
        <v>8.2307692307692304E-2</v>
      </c>
      <c r="L11" s="13" t="s">
        <v>17</v>
      </c>
    </row>
    <row r="12" spans="1:21" ht="27" customHeight="1">
      <c r="A12" s="36">
        <v>8</v>
      </c>
      <c r="B12" s="2">
        <v>241</v>
      </c>
      <c r="C12" s="48">
        <v>2006</v>
      </c>
      <c r="D12" s="46" t="s">
        <v>10</v>
      </c>
      <c r="F12"/>
      <c r="G12" s="26">
        <v>2124</v>
      </c>
      <c r="H12" s="27">
        <v>9.5</v>
      </c>
      <c r="I12" s="18">
        <f t="shared" si="0"/>
        <v>2114.5</v>
      </c>
      <c r="J12" s="2">
        <f>I12-E17</f>
        <v>164.5</v>
      </c>
      <c r="K12" s="4">
        <f>J12/E17</f>
        <v>8.4358974358974353E-2</v>
      </c>
      <c r="L12" s="13" t="s">
        <v>26</v>
      </c>
    </row>
    <row r="13" spans="1:21" ht="27" customHeight="1">
      <c r="A13" s="36">
        <v>9</v>
      </c>
      <c r="B13" s="2">
        <v>293</v>
      </c>
      <c r="C13" s="48">
        <v>2009</v>
      </c>
      <c r="D13" s="46" t="s">
        <v>13</v>
      </c>
      <c r="F13"/>
      <c r="G13" s="26">
        <v>2128</v>
      </c>
      <c r="H13" s="27">
        <v>9.5</v>
      </c>
      <c r="I13" s="18">
        <f t="shared" si="0"/>
        <v>2118.5</v>
      </c>
      <c r="J13" s="2">
        <f>I13-E17</f>
        <v>168.5</v>
      </c>
      <c r="K13" s="4">
        <f>J13/E17</f>
        <v>8.6410256410256417E-2</v>
      </c>
      <c r="L13" s="13" t="s">
        <v>41</v>
      </c>
    </row>
    <row r="14" spans="1:21" ht="27" customHeight="1">
      <c r="A14" s="36">
        <v>5</v>
      </c>
      <c r="B14" s="2">
        <v>189</v>
      </c>
      <c r="C14" s="48">
        <v>2003</v>
      </c>
      <c r="D14" s="46" t="s">
        <v>6</v>
      </c>
      <c r="F14"/>
      <c r="G14" s="26">
        <v>2155</v>
      </c>
      <c r="H14" s="27">
        <v>10</v>
      </c>
      <c r="I14" s="18">
        <f t="shared" si="0"/>
        <v>2145</v>
      </c>
      <c r="J14" s="2">
        <f>I14-E17</f>
        <v>195</v>
      </c>
      <c r="K14" s="4">
        <f>J14/E17</f>
        <v>0.1</v>
      </c>
      <c r="L14" s="13" t="s">
        <v>28</v>
      </c>
    </row>
    <row r="15" spans="1:21" ht="27" customHeight="1">
      <c r="A15" s="36">
        <v>1</v>
      </c>
      <c r="B15" s="2">
        <v>135</v>
      </c>
      <c r="C15" s="48">
        <v>2001</v>
      </c>
      <c r="D15" s="46" t="s">
        <v>53</v>
      </c>
      <c r="F15"/>
      <c r="G15" s="26"/>
      <c r="H15" s="28">
        <v>10</v>
      </c>
      <c r="I15" s="35" t="s">
        <v>44</v>
      </c>
      <c r="J15"/>
      <c r="K15"/>
      <c r="L15" s="13" t="s">
        <v>16</v>
      </c>
    </row>
    <row r="16" spans="1:21" ht="27" customHeight="1">
      <c r="A16" s="36">
        <v>2</v>
      </c>
      <c r="B16" s="2">
        <v>35</v>
      </c>
      <c r="C16" s="48">
        <v>1998</v>
      </c>
      <c r="D16" s="46" t="s">
        <v>3</v>
      </c>
      <c r="F16"/>
      <c r="G16" s="26"/>
      <c r="H16" s="27">
        <v>10</v>
      </c>
      <c r="I16" s="35" t="s">
        <v>44</v>
      </c>
      <c r="J16"/>
      <c r="K16"/>
      <c r="L16" s="13" t="s">
        <v>25</v>
      </c>
    </row>
    <row r="17" spans="1:21" customFormat="1" ht="23.1" customHeight="1">
      <c r="A17" s="65" t="s">
        <v>42</v>
      </c>
      <c r="B17" s="66"/>
      <c r="C17" s="66"/>
      <c r="D17" s="67"/>
      <c r="E17" s="51">
        <v>1950</v>
      </c>
      <c r="F17" s="7"/>
      <c r="K17" s="4"/>
    </row>
    <row r="18" spans="1:21" customFormat="1" ht="24.95" customHeight="1">
      <c r="A18" s="58" t="s">
        <v>51</v>
      </c>
      <c r="B18" s="56"/>
      <c r="C18" s="56"/>
      <c r="D18" s="57"/>
    </row>
    <row r="19" spans="1:21" s="10" customFormat="1" ht="39" customHeight="1">
      <c r="A19" s="63" t="s">
        <v>46</v>
      </c>
      <c r="B19" s="64"/>
      <c r="C19" s="64"/>
      <c r="D19" s="64"/>
      <c r="E19" s="64"/>
      <c r="F19" s="64"/>
      <c r="G19" s="64"/>
      <c r="H19" s="25"/>
      <c r="I19" s="25"/>
      <c r="J19" s="15"/>
      <c r="M19"/>
      <c r="N19"/>
      <c r="O19"/>
      <c r="P19"/>
      <c r="Q19"/>
      <c r="R19"/>
      <c r="S19"/>
      <c r="T19"/>
      <c r="U19"/>
    </row>
    <row r="20" spans="1:21" ht="33.950000000000003" customHeight="1">
      <c r="A20" s="14"/>
      <c r="B20" s="14"/>
      <c r="C20" s="14"/>
      <c r="E20" s="38"/>
      <c r="K20" s="15"/>
    </row>
    <row r="21" spans="1:21" ht="42.95" customHeight="1">
      <c r="A21" s="68" t="s">
        <v>47</v>
      </c>
      <c r="B21" s="69"/>
      <c r="C21" s="37"/>
      <c r="D21" s="54" t="s">
        <v>34</v>
      </c>
      <c r="E21" s="55"/>
      <c r="F21" s="53" t="s">
        <v>48</v>
      </c>
      <c r="G21" s="53" t="s">
        <v>49</v>
      </c>
      <c r="J21" s="15"/>
      <c r="K21" s="15"/>
    </row>
    <row r="22" spans="1:21" ht="30" customHeight="1">
      <c r="A22" s="70" t="s">
        <v>45</v>
      </c>
      <c r="B22" s="71"/>
      <c r="C22" s="32"/>
      <c r="D22" s="22">
        <f>MAX(I2:I14)</f>
        <v>2145</v>
      </c>
      <c r="E22" s="22"/>
      <c r="F22" s="22">
        <f>D22-E17</f>
        <v>195</v>
      </c>
      <c r="G22" s="19">
        <f>F22/E17</f>
        <v>0.1</v>
      </c>
      <c r="J22" s="16"/>
      <c r="K22" s="16"/>
    </row>
    <row r="23" spans="1:21" ht="30" customHeight="1">
      <c r="A23" s="70" t="s">
        <v>30</v>
      </c>
      <c r="B23" s="71"/>
      <c r="C23" s="32"/>
      <c r="D23" s="22">
        <f>MIN(I2:I14)</f>
        <v>1810</v>
      </c>
      <c r="E23" s="22"/>
      <c r="F23" s="24">
        <f>D23-E17</f>
        <v>-140</v>
      </c>
      <c r="G23" s="20">
        <f>F23/E17</f>
        <v>-7.179487179487179E-2</v>
      </c>
      <c r="J23" s="16"/>
      <c r="K23" s="16"/>
    </row>
    <row r="24" spans="1:21" ht="30" customHeight="1">
      <c r="A24" s="59" t="s">
        <v>50</v>
      </c>
      <c r="B24" s="60"/>
      <c r="C24" s="32"/>
      <c r="D24" s="34">
        <f>AVERAGE(I2:I14)</f>
        <v>2042.5769230769231</v>
      </c>
      <c r="E24" s="34"/>
      <c r="F24" s="21">
        <f>D24-E17</f>
        <v>92.576923076923094</v>
      </c>
      <c r="G24" s="19">
        <f>F24/E17</f>
        <v>4.7475345167652866E-2</v>
      </c>
      <c r="J24" s="16"/>
      <c r="K24" s="16"/>
    </row>
    <row r="25" spans="1:21" ht="30" customHeight="1">
      <c r="A25" s="59" t="s">
        <v>31</v>
      </c>
      <c r="B25" s="60"/>
      <c r="C25" s="32"/>
      <c r="D25" s="22">
        <f>MEDIAN(I2:I14)</f>
        <v>2067</v>
      </c>
      <c r="E25" s="22"/>
      <c r="F25" s="22">
        <f>D25-E17</f>
        <v>117</v>
      </c>
      <c r="G25" s="19">
        <f>F25/E17</f>
        <v>0.06</v>
      </c>
      <c r="J25" s="16"/>
      <c r="K25" s="16"/>
    </row>
    <row r="26" spans="1:21" ht="27.95" customHeight="1">
      <c r="A26" s="3"/>
      <c r="B26" s="3"/>
      <c r="C26" s="3"/>
      <c r="D26" s="17"/>
      <c r="E26" s="17"/>
      <c r="F26" s="9"/>
      <c r="G26" s="8"/>
      <c r="H26" s="4"/>
      <c r="J26" s="16"/>
      <c r="K26" s="16"/>
    </row>
    <row r="27" spans="1:21" ht="30" customHeight="1">
      <c r="A27" s="61" t="s">
        <v>39</v>
      </c>
      <c r="B27" s="62"/>
      <c r="C27" s="33"/>
      <c r="D27" s="22">
        <v>2</v>
      </c>
      <c r="E27" s="22"/>
      <c r="F27" s="19">
        <v>0.154</v>
      </c>
      <c r="J27" s="16"/>
      <c r="K27" s="16"/>
    </row>
    <row r="28" spans="1:21" ht="30.95" customHeight="1">
      <c r="A28" s="61" t="s">
        <v>40</v>
      </c>
      <c r="B28" s="62"/>
      <c r="C28" s="52"/>
      <c r="D28" s="30">
        <v>11</v>
      </c>
      <c r="E28" s="22"/>
      <c r="F28" s="19">
        <v>0.84599999999999997</v>
      </c>
      <c r="J28" s="16"/>
      <c r="K28" s="16"/>
    </row>
    <row r="29" spans="1:21" ht="27.95" customHeight="1">
      <c r="A29" s="3"/>
      <c r="B29" s="3"/>
      <c r="C29" s="3"/>
      <c r="D29" s="3"/>
      <c r="E29" s="3"/>
      <c r="F29" s="3"/>
      <c r="G29" s="3"/>
      <c r="J29" s="16"/>
      <c r="K29" s="16"/>
    </row>
    <row r="30" spans="1:21" customFormat="1" ht="30.95" customHeight="1"/>
    <row r="31" spans="1:21" customFormat="1" ht="27.95" customHeight="1">
      <c r="L31" s="50" t="s">
        <v>38</v>
      </c>
    </row>
    <row r="32" spans="1:21" customFormat="1" ht="27.95" customHeight="1"/>
    <row r="33" spans="3:26" customFormat="1" ht="27.95" customHeight="1"/>
    <row r="34" spans="3:26" customFormat="1" ht="27.95" customHeight="1"/>
    <row r="35" spans="3:26" customFormat="1" ht="27.95" customHeight="1"/>
    <row r="36" spans="3:26" customFormat="1" ht="27.95" customHeight="1"/>
    <row r="37" spans="3:26" customFormat="1" ht="27.95" customHeight="1"/>
    <row r="38" spans="3:26" customFormat="1" ht="27.95" customHeight="1"/>
    <row r="39" spans="3:26" customFormat="1" ht="27.95" customHeight="1"/>
    <row r="40" spans="3:26" customFormat="1" ht="27.95" customHeight="1"/>
    <row r="41" spans="3:26" customFormat="1" ht="27.95" customHeight="1"/>
    <row r="42" spans="3:26" customFormat="1" ht="27.95" customHeight="1"/>
    <row r="43" spans="3:26" ht="27.95" customHeight="1">
      <c r="C43"/>
      <c r="D43"/>
      <c r="E43"/>
      <c r="F43"/>
      <c r="G43"/>
      <c r="H43"/>
      <c r="I43"/>
      <c r="J43"/>
      <c r="K43"/>
      <c r="L43"/>
      <c r="V43"/>
      <c r="W43"/>
      <c r="X43"/>
      <c r="Y43"/>
      <c r="Z43"/>
    </row>
    <row r="44" spans="3:26" ht="27.95" customHeight="1">
      <c r="C44"/>
      <c r="D44"/>
      <c r="E44"/>
      <c r="F44"/>
      <c r="G44"/>
      <c r="H44"/>
      <c r="I44"/>
      <c r="J44"/>
      <c r="K44"/>
      <c r="L44"/>
      <c r="V44"/>
      <c r="W44"/>
      <c r="X44"/>
      <c r="Y44"/>
      <c r="Z44"/>
    </row>
    <row r="45" spans="3:26" ht="27.95" customHeight="1">
      <c r="C45"/>
      <c r="D45"/>
      <c r="E45"/>
      <c r="F45"/>
      <c r="G45"/>
      <c r="H45"/>
      <c r="I45"/>
      <c r="J45"/>
      <c r="K45"/>
      <c r="L45"/>
      <c r="V45"/>
      <c r="W45"/>
      <c r="X45"/>
      <c r="Y45"/>
      <c r="Z45"/>
    </row>
    <row r="46" spans="3:26">
      <c r="C46"/>
      <c r="D46"/>
      <c r="E46"/>
      <c r="F46"/>
      <c r="G46"/>
      <c r="H46"/>
      <c r="I46"/>
      <c r="J46"/>
      <c r="K46"/>
      <c r="L46"/>
      <c r="V46"/>
      <c r="W46"/>
      <c r="X46"/>
      <c r="Y46"/>
      <c r="Z46"/>
    </row>
    <row r="47" spans="3:26">
      <c r="C47"/>
      <c r="D47"/>
      <c r="E47"/>
      <c r="F47"/>
      <c r="G47"/>
      <c r="H47"/>
      <c r="I47"/>
      <c r="J47"/>
      <c r="K47"/>
      <c r="L47"/>
      <c r="V47"/>
      <c r="W47"/>
      <c r="X47"/>
      <c r="Y47"/>
      <c r="Z47"/>
    </row>
    <row r="48" spans="3:26">
      <c r="C48"/>
      <c r="D48"/>
      <c r="E48"/>
      <c r="F48"/>
      <c r="G48"/>
      <c r="H48"/>
      <c r="I48"/>
      <c r="J48"/>
      <c r="K48"/>
      <c r="L48"/>
      <c r="V48"/>
      <c r="W48"/>
      <c r="X48"/>
      <c r="Y48"/>
      <c r="Z48"/>
    </row>
    <row r="49" spans="3:26">
      <c r="C49"/>
      <c r="D49"/>
      <c r="E49"/>
      <c r="F49"/>
      <c r="G49"/>
      <c r="H49"/>
      <c r="I49"/>
      <c r="J49"/>
      <c r="K49"/>
      <c r="L49"/>
      <c r="V49"/>
      <c r="W49"/>
      <c r="X49"/>
      <c r="Y49"/>
      <c r="Z49"/>
    </row>
    <row r="50" spans="3:26">
      <c r="C50"/>
      <c r="D50"/>
      <c r="E50"/>
      <c r="F50"/>
      <c r="G50"/>
      <c r="H50"/>
      <c r="I50"/>
      <c r="J50"/>
      <c r="K50"/>
      <c r="L50"/>
      <c r="V50"/>
      <c r="W50"/>
      <c r="X50"/>
      <c r="Y50"/>
      <c r="Z50"/>
    </row>
    <row r="51" spans="3:26">
      <c r="C51"/>
      <c r="D51"/>
      <c r="E51"/>
      <c r="F51"/>
      <c r="G51"/>
      <c r="H51"/>
      <c r="I51"/>
      <c r="J51"/>
      <c r="K51"/>
      <c r="L51"/>
      <c r="V51"/>
      <c r="W51"/>
      <c r="X51"/>
      <c r="Y51"/>
      <c r="Z51"/>
    </row>
    <row r="52" spans="3:26">
      <c r="C52"/>
      <c r="D52"/>
      <c r="E52"/>
      <c r="F52"/>
      <c r="G52"/>
      <c r="H52"/>
      <c r="I52"/>
      <c r="J52"/>
      <c r="K52"/>
      <c r="L52"/>
      <c r="V52"/>
      <c r="W52"/>
      <c r="X52"/>
      <c r="Y52"/>
      <c r="Z52"/>
    </row>
    <row r="53" spans="3:26">
      <c r="C53"/>
      <c r="D53"/>
      <c r="E53"/>
      <c r="F53"/>
      <c r="G53"/>
      <c r="H53"/>
      <c r="I53"/>
      <c r="J53"/>
      <c r="K53"/>
      <c r="L53"/>
      <c r="V53"/>
      <c r="W53"/>
      <c r="X53"/>
      <c r="Y53"/>
      <c r="Z53"/>
    </row>
    <row r="54" spans="3:26">
      <c r="C54"/>
      <c r="D54"/>
      <c r="E54"/>
      <c r="F54"/>
      <c r="G54"/>
      <c r="H54"/>
      <c r="I54"/>
      <c r="J54"/>
      <c r="K54"/>
      <c r="L54"/>
      <c r="V54"/>
      <c r="W54"/>
      <c r="X54"/>
      <c r="Y54"/>
      <c r="Z54"/>
    </row>
    <row r="55" spans="3:26">
      <c r="C55"/>
      <c r="D55"/>
      <c r="E55"/>
      <c r="F55"/>
      <c r="G55"/>
      <c r="H55"/>
      <c r="I55"/>
      <c r="J55"/>
      <c r="K55"/>
      <c r="L55"/>
      <c r="V55"/>
      <c r="W55"/>
      <c r="X55"/>
      <c r="Y55"/>
      <c r="Z55"/>
    </row>
    <row r="56" spans="3:26">
      <c r="C56"/>
      <c r="D56"/>
      <c r="E56"/>
      <c r="F56"/>
      <c r="G56"/>
      <c r="H56"/>
      <c r="I56"/>
      <c r="J56"/>
      <c r="K56"/>
      <c r="L56"/>
      <c r="V56"/>
      <c r="W56"/>
      <c r="X56"/>
      <c r="Y56"/>
      <c r="Z56"/>
    </row>
    <row r="57" spans="3:26">
      <c r="C57"/>
      <c r="D57"/>
      <c r="E57"/>
      <c r="F57"/>
      <c r="G57"/>
      <c r="H57"/>
      <c r="I57"/>
      <c r="J57"/>
      <c r="K57"/>
      <c r="L57"/>
      <c r="V57"/>
      <c r="W57"/>
      <c r="X57"/>
      <c r="Y57"/>
      <c r="Z57"/>
    </row>
    <row r="58" spans="3:26">
      <c r="C58"/>
      <c r="D58"/>
      <c r="E58"/>
      <c r="F58"/>
      <c r="G58"/>
      <c r="H58"/>
      <c r="I58"/>
      <c r="J58"/>
      <c r="K58"/>
      <c r="L58"/>
      <c r="V58"/>
      <c r="W58"/>
      <c r="X58"/>
      <c r="Y58"/>
      <c r="Z58"/>
    </row>
    <row r="59" spans="3:26">
      <c r="C59"/>
      <c r="D59"/>
      <c r="E59"/>
      <c r="F59"/>
      <c r="G59"/>
      <c r="H59"/>
      <c r="I59"/>
      <c r="J59"/>
      <c r="K59"/>
      <c r="L59"/>
      <c r="V59"/>
      <c r="W59"/>
      <c r="X59"/>
      <c r="Y59"/>
      <c r="Z59"/>
    </row>
    <row r="60" spans="3:26">
      <c r="C60"/>
      <c r="D60"/>
      <c r="E60"/>
      <c r="F60"/>
      <c r="G60"/>
      <c r="H60"/>
      <c r="I60"/>
      <c r="J60"/>
      <c r="K60"/>
      <c r="L60"/>
      <c r="V60"/>
      <c r="W60"/>
      <c r="X60"/>
      <c r="Y60"/>
      <c r="Z60"/>
    </row>
    <row r="61" spans="3:26">
      <c r="C61"/>
      <c r="D61"/>
      <c r="E61"/>
      <c r="F61"/>
      <c r="G61"/>
      <c r="H61"/>
      <c r="I61"/>
      <c r="J61"/>
      <c r="K61"/>
      <c r="L61"/>
      <c r="V61"/>
      <c r="W61"/>
      <c r="X61"/>
      <c r="Y61"/>
      <c r="Z61"/>
    </row>
    <row r="62" spans="3:26">
      <c r="C62"/>
      <c r="D62"/>
      <c r="E62"/>
      <c r="F62"/>
      <c r="G62"/>
      <c r="H62"/>
      <c r="I62"/>
      <c r="J62"/>
      <c r="K62"/>
      <c r="L62"/>
      <c r="V62"/>
      <c r="W62"/>
      <c r="X62"/>
      <c r="Y62"/>
      <c r="Z62"/>
    </row>
    <row r="63" spans="3:26">
      <c r="C63"/>
      <c r="D63"/>
      <c r="E63"/>
      <c r="F63"/>
      <c r="G63"/>
      <c r="H63"/>
      <c r="I63"/>
      <c r="J63"/>
      <c r="K63"/>
      <c r="L63"/>
      <c r="V63"/>
      <c r="W63"/>
      <c r="X63"/>
      <c r="Y63"/>
      <c r="Z63"/>
    </row>
    <row r="64" spans="3:26">
      <c r="C64"/>
      <c r="D64"/>
      <c r="E64"/>
      <c r="F64"/>
      <c r="G64"/>
      <c r="H64"/>
      <c r="I64"/>
      <c r="J64"/>
      <c r="K64"/>
      <c r="L64"/>
      <c r="V64"/>
      <c r="W64"/>
      <c r="X64"/>
      <c r="Y64"/>
      <c r="Z64"/>
    </row>
    <row r="65" spans="3:26">
      <c r="C65"/>
      <c r="D65"/>
      <c r="E65"/>
      <c r="F65"/>
      <c r="G65"/>
      <c r="H65"/>
      <c r="I65"/>
      <c r="J65"/>
      <c r="K65"/>
      <c r="L65"/>
      <c r="V65"/>
      <c r="W65"/>
      <c r="X65"/>
      <c r="Y65"/>
      <c r="Z65"/>
    </row>
    <row r="66" spans="3:26">
      <c r="C66"/>
      <c r="D66"/>
      <c r="E66"/>
      <c r="F66"/>
      <c r="G66"/>
      <c r="H66"/>
      <c r="I66"/>
      <c r="J66"/>
      <c r="K66"/>
      <c r="L66"/>
      <c r="V66"/>
      <c r="W66"/>
      <c r="X66"/>
      <c r="Y66"/>
      <c r="Z66"/>
    </row>
    <row r="67" spans="3:26">
      <c r="C67"/>
      <c r="D67"/>
      <c r="E67"/>
      <c r="F67"/>
      <c r="G67"/>
      <c r="H67"/>
      <c r="I67"/>
      <c r="J67"/>
      <c r="K67"/>
      <c r="L67"/>
      <c r="V67"/>
      <c r="W67"/>
      <c r="X67"/>
      <c r="Y67"/>
      <c r="Z67"/>
    </row>
    <row r="68" spans="3:26">
      <c r="C68"/>
      <c r="D68"/>
      <c r="E68"/>
      <c r="F68"/>
      <c r="G68"/>
      <c r="H68"/>
      <c r="I68"/>
      <c r="J68"/>
      <c r="K68"/>
      <c r="L68"/>
      <c r="V68"/>
      <c r="W68"/>
      <c r="X68"/>
      <c r="Y68"/>
      <c r="Z68"/>
    </row>
    <row r="69" spans="3:26">
      <c r="C69"/>
      <c r="D69"/>
      <c r="E69"/>
      <c r="F69"/>
      <c r="G69"/>
      <c r="H69"/>
      <c r="I69"/>
      <c r="J69"/>
      <c r="K69"/>
      <c r="L69"/>
      <c r="V69"/>
      <c r="W69"/>
      <c r="X69"/>
      <c r="Y69"/>
      <c r="Z69"/>
    </row>
    <row r="70" spans="3:26">
      <c r="C70"/>
      <c r="D70"/>
      <c r="E70"/>
      <c r="F70"/>
      <c r="G70"/>
      <c r="H70"/>
      <c r="I70"/>
      <c r="J70"/>
      <c r="K70"/>
      <c r="L70"/>
      <c r="V70"/>
      <c r="W70"/>
      <c r="X70"/>
      <c r="Y70"/>
      <c r="Z70"/>
    </row>
    <row r="71" spans="3:26">
      <c r="C71"/>
      <c r="D71"/>
      <c r="E71"/>
      <c r="F71"/>
      <c r="G71"/>
      <c r="H71"/>
      <c r="I71"/>
      <c r="J71"/>
      <c r="K71"/>
      <c r="L71"/>
      <c r="V71"/>
      <c r="W71"/>
      <c r="X71"/>
      <c r="Y71"/>
      <c r="Z71"/>
    </row>
    <row r="72" spans="3:26">
      <c r="C72"/>
      <c r="D72"/>
      <c r="E72"/>
      <c r="F72"/>
      <c r="G72"/>
      <c r="H72"/>
      <c r="I72"/>
      <c r="J72"/>
      <c r="K72"/>
      <c r="L72"/>
      <c r="V72"/>
      <c r="W72"/>
      <c r="X72"/>
      <c r="Y72"/>
      <c r="Z72"/>
    </row>
    <row r="73" spans="3:26">
      <c r="C73"/>
      <c r="D73"/>
      <c r="E73"/>
      <c r="F73"/>
      <c r="G73"/>
      <c r="H73"/>
      <c r="I73"/>
      <c r="J73"/>
      <c r="K73"/>
      <c r="L73"/>
      <c r="V73"/>
      <c r="W73"/>
      <c r="X73"/>
      <c r="Y73"/>
      <c r="Z73"/>
    </row>
    <row r="74" spans="3:26">
      <c r="C74"/>
      <c r="D74"/>
      <c r="E74"/>
      <c r="F74"/>
      <c r="G74"/>
      <c r="H74"/>
      <c r="I74"/>
      <c r="J74"/>
      <c r="K74"/>
      <c r="L74"/>
      <c r="V74"/>
      <c r="W74"/>
      <c r="X74"/>
      <c r="Y74"/>
      <c r="Z74"/>
    </row>
    <row r="75" spans="3:26">
      <c r="C75"/>
      <c r="D75"/>
      <c r="E75"/>
      <c r="F75"/>
      <c r="G75"/>
      <c r="H75"/>
      <c r="I75"/>
      <c r="J75"/>
      <c r="K75"/>
      <c r="L75"/>
      <c r="V75"/>
      <c r="W75"/>
      <c r="X75"/>
      <c r="Y75"/>
      <c r="Z75"/>
    </row>
    <row r="76" spans="3:26">
      <c r="C76"/>
      <c r="D76"/>
      <c r="E76"/>
      <c r="F76"/>
      <c r="G76"/>
      <c r="H76"/>
      <c r="I76"/>
      <c r="J76"/>
      <c r="K76"/>
      <c r="L76"/>
      <c r="V76"/>
      <c r="W76"/>
      <c r="X76"/>
      <c r="Y76"/>
      <c r="Z76"/>
    </row>
    <row r="77" spans="3:26">
      <c r="C77"/>
      <c r="D77"/>
      <c r="E77"/>
      <c r="F77"/>
      <c r="G77"/>
      <c r="H77"/>
      <c r="I77"/>
      <c r="J77"/>
      <c r="K77"/>
      <c r="L77"/>
      <c r="V77"/>
      <c r="W77"/>
      <c r="X77"/>
      <c r="Y77"/>
      <c r="Z77"/>
    </row>
    <row r="78" spans="3:26">
      <c r="C78"/>
      <c r="D78"/>
      <c r="E78"/>
      <c r="F78"/>
      <c r="G78"/>
      <c r="H78"/>
      <c r="I78"/>
      <c r="J78"/>
      <c r="K78"/>
      <c r="L78"/>
      <c r="V78"/>
      <c r="W78"/>
      <c r="X78"/>
      <c r="Y78"/>
      <c r="Z78"/>
    </row>
    <row r="79" spans="3:26">
      <c r="C79"/>
      <c r="D79"/>
      <c r="E79"/>
      <c r="F79"/>
      <c r="G79"/>
      <c r="H79"/>
      <c r="I79"/>
      <c r="J79"/>
      <c r="K79"/>
      <c r="L79"/>
      <c r="V79"/>
      <c r="W79"/>
      <c r="X79"/>
      <c r="Y79"/>
      <c r="Z79"/>
    </row>
    <row r="80" spans="3:26">
      <c r="C80"/>
      <c r="D80"/>
      <c r="E80"/>
      <c r="F80"/>
      <c r="G80"/>
      <c r="H80"/>
      <c r="I80"/>
      <c r="J80"/>
      <c r="K80"/>
      <c r="L80"/>
      <c r="V80"/>
      <c r="W80"/>
      <c r="X80"/>
      <c r="Y80"/>
      <c r="Z80"/>
    </row>
    <row r="81" spans="3:26">
      <c r="C81"/>
      <c r="D81"/>
      <c r="E81"/>
      <c r="F81"/>
      <c r="G81"/>
      <c r="H81"/>
      <c r="I81"/>
      <c r="J81"/>
      <c r="K81"/>
      <c r="L81"/>
      <c r="V81"/>
      <c r="W81"/>
      <c r="X81"/>
      <c r="Y81"/>
      <c r="Z81"/>
    </row>
    <row r="82" spans="3:26">
      <c r="C82"/>
      <c r="D82"/>
      <c r="E82"/>
      <c r="F82"/>
      <c r="G82"/>
      <c r="H82"/>
      <c r="I82"/>
      <c r="J82"/>
      <c r="K82"/>
      <c r="L82"/>
      <c r="V82"/>
      <c r="W82"/>
      <c r="X82"/>
      <c r="Y82"/>
      <c r="Z82"/>
    </row>
    <row r="83" spans="3:26">
      <c r="C83"/>
      <c r="D83"/>
      <c r="E83"/>
      <c r="F83"/>
      <c r="G83"/>
      <c r="H83"/>
      <c r="I83"/>
      <c r="J83"/>
      <c r="K83"/>
      <c r="L83"/>
      <c r="V83"/>
      <c r="W83"/>
      <c r="X83"/>
      <c r="Y83"/>
      <c r="Z83"/>
    </row>
    <row r="84" spans="3:26">
      <c r="C84"/>
      <c r="D84"/>
      <c r="E84"/>
      <c r="F84"/>
      <c r="G84"/>
      <c r="H84"/>
      <c r="I84"/>
      <c r="J84"/>
      <c r="K84"/>
      <c r="L84"/>
      <c r="V84"/>
      <c r="W84"/>
      <c r="X84"/>
      <c r="Y84"/>
      <c r="Z84"/>
    </row>
  </sheetData>
  <sortState ref="A1:N16">
    <sortCondition ref="G2:G16"/>
  </sortState>
  <mergeCells count="9">
    <mergeCell ref="A25:B25"/>
    <mergeCell ref="A27:B27"/>
    <mergeCell ref="A28:B28"/>
    <mergeCell ref="A19:G19"/>
    <mergeCell ref="A17:D17"/>
    <mergeCell ref="A21:B21"/>
    <mergeCell ref="A22:B22"/>
    <mergeCell ref="A23:B23"/>
    <mergeCell ref="A24:B24"/>
  </mergeCells>
  <phoneticPr fontId="2" type="noConversion"/>
  <printOptions horizontalCentered="1" verticalCentered="1" gridLines="1"/>
  <pageMargins left="0.5" right="0.5" top="0.75" bottom="0.75" header="0.5" footer="0.5"/>
  <pageSetup orientation="landscape" horizontalDpi="4294967292" verticalDpi="4294967292"/>
  <headerFooter>
    <oddHeader>&amp;C&amp;"Calibri,Bold"&amp;14&amp;K000000H20 Fleet Weight Data 2/20/2016 &amp;11(13 of 15 boats)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wright</dc:creator>
  <cp:lastModifiedBy>ian and julie</cp:lastModifiedBy>
  <cp:lastPrinted>2016-02-24T04:43:06Z</cp:lastPrinted>
  <dcterms:created xsi:type="dcterms:W3CDTF">2016-01-31T19:55:11Z</dcterms:created>
  <dcterms:modified xsi:type="dcterms:W3CDTF">2016-02-24T23:07:27Z</dcterms:modified>
</cp:coreProperties>
</file>