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checkCompatibility="1" autoCompressPictures="0"/>
  <bookViews>
    <workbookView xWindow="6200" yWindow="240" windowWidth="25600" windowHeight="16060" tabRatio="500"/>
  </bookViews>
  <sheets>
    <sheet name="Sheet1 (2)" sheetId="2" r:id="rId1"/>
    <sheet name="Sheet1" sheetId="1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D24" i="2"/>
  <c r="F24" i="2"/>
  <c r="G24" i="2"/>
  <c r="D23" i="2"/>
  <c r="F23" i="2"/>
  <c r="G23" i="2"/>
  <c r="D22" i="2"/>
  <c r="F22" i="2"/>
  <c r="G22" i="2"/>
  <c r="D21" i="2"/>
  <c r="F21" i="2"/>
  <c r="G21" i="2"/>
  <c r="H17" i="2"/>
  <c r="I17" i="2"/>
  <c r="H16" i="2"/>
  <c r="I16" i="2"/>
  <c r="H15" i="2"/>
  <c r="I15" i="2"/>
  <c r="H14" i="2"/>
  <c r="I14" i="2"/>
  <c r="H13" i="2"/>
  <c r="I13" i="2"/>
  <c r="H12" i="2"/>
  <c r="I12" i="2"/>
  <c r="H11" i="2"/>
  <c r="I11" i="2"/>
  <c r="H10" i="2"/>
  <c r="I10" i="2"/>
  <c r="H9" i="2"/>
  <c r="I9" i="2"/>
  <c r="H8" i="2"/>
  <c r="I8" i="2"/>
  <c r="H7" i="2"/>
  <c r="I7" i="2"/>
  <c r="H6" i="2"/>
  <c r="I6" i="2"/>
  <c r="H5" i="2"/>
  <c r="I5" i="2"/>
  <c r="H4" i="2"/>
  <c r="I4" i="2"/>
  <c r="H3" i="2"/>
  <c r="I3" i="2"/>
  <c r="H2" i="2"/>
  <c r="I2" i="2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D23" i="1"/>
  <c r="D21" i="1"/>
  <c r="F21" i="1"/>
  <c r="G21" i="1"/>
  <c r="F23" i="1"/>
  <c r="G23" i="1"/>
  <c r="D24" i="1"/>
  <c r="F24" i="1"/>
  <c r="G24" i="1"/>
  <c r="D22" i="1"/>
  <c r="F22" i="1"/>
  <c r="G22" i="1"/>
  <c r="H3" i="1"/>
  <c r="I3" i="1"/>
  <c r="H5" i="1"/>
  <c r="I5" i="1"/>
  <c r="H12" i="1"/>
  <c r="I12" i="1"/>
  <c r="H7" i="1"/>
  <c r="I7" i="1"/>
  <c r="H8" i="1"/>
  <c r="I8" i="1"/>
  <c r="H10" i="1"/>
  <c r="I10" i="1"/>
  <c r="H11" i="1"/>
  <c r="I11" i="1"/>
  <c r="H13" i="1"/>
  <c r="I13" i="1"/>
  <c r="H14" i="1"/>
  <c r="I14" i="1"/>
  <c r="H15" i="1"/>
  <c r="I15" i="1"/>
  <c r="H16" i="1"/>
  <c r="I16" i="1"/>
  <c r="H17" i="1"/>
  <c r="I17" i="1"/>
  <c r="H6" i="1"/>
  <c r="I6" i="1"/>
  <c r="H4" i="1"/>
  <c r="I4" i="1"/>
  <c r="H9" i="1"/>
  <c r="I9" i="1"/>
  <c r="H2" i="1"/>
  <c r="I2" i="1"/>
</calcChain>
</file>

<file path=xl/sharedStrings.xml><?xml version="1.0" encoding="utf-8"?>
<sst xmlns="http://schemas.openxmlformats.org/spreadsheetml/2006/main" count="114" uniqueCount="59">
  <si>
    <t>Boat Name</t>
  </si>
  <si>
    <t>Sail #</t>
  </si>
  <si>
    <t>SHAH</t>
  </si>
  <si>
    <t>Cardremmian</t>
  </si>
  <si>
    <t>Pleione II</t>
  </si>
  <si>
    <t>Firefly</t>
  </si>
  <si>
    <t>Tachyon</t>
  </si>
  <si>
    <t>Fluer De Lis</t>
  </si>
  <si>
    <t>Tachy Too</t>
  </si>
  <si>
    <t>Lisaianthus</t>
  </si>
  <si>
    <t>Cherry Bomb</t>
  </si>
  <si>
    <t>Picante</t>
  </si>
  <si>
    <t>Comfort Too</t>
  </si>
  <si>
    <t>B. Green</t>
  </si>
  <si>
    <t>Resnik</t>
  </si>
  <si>
    <t>Cahill</t>
  </si>
  <si>
    <t>Rice</t>
  </si>
  <si>
    <t>Rosing</t>
  </si>
  <si>
    <t>Sheridan</t>
  </si>
  <si>
    <t>Barrett -   Wright</t>
  </si>
  <si>
    <t>Owner/Rep.</t>
  </si>
  <si>
    <t>Kavanagh -   Walsh</t>
  </si>
  <si>
    <t>Net Weight</t>
  </si>
  <si>
    <t>Lightest</t>
  </si>
  <si>
    <t>Median</t>
  </si>
  <si>
    <t xml:space="preserve"> Gross Weight</t>
  </si>
  <si>
    <t>Less Sling Wt.</t>
  </si>
  <si>
    <t>Weight</t>
  </si>
  <si>
    <t>Lbs. Over /    Under Mimumum</t>
  </si>
  <si>
    <t>.</t>
  </si>
  <si>
    <t>Year                       Built</t>
  </si>
  <si>
    <t xml:space="preserve">Heaviest </t>
  </si>
  <si>
    <t xml:space="preserve">Average </t>
  </si>
  <si>
    <t xml:space="preserve">Fling </t>
  </si>
  <si>
    <r>
      <t xml:space="preserve">Sirocco </t>
    </r>
    <r>
      <rPr>
        <b/>
        <i/>
        <sz val="11"/>
        <color rgb="FF0000FF"/>
        <rFont val="Calibri"/>
        <scheme val="minor"/>
      </rPr>
      <t>*</t>
    </r>
  </si>
  <si>
    <t>Limoncello</t>
  </si>
  <si>
    <t>x</t>
  </si>
  <si>
    <t>Hahn</t>
  </si>
  <si>
    <t>Korman</t>
  </si>
  <si>
    <t xml:space="preserve">Webster </t>
  </si>
  <si>
    <r>
      <t>Amigo</t>
    </r>
    <r>
      <rPr>
        <b/>
        <i/>
        <sz val="11"/>
        <color rgb="FF0000FF"/>
        <rFont val="Calibri"/>
        <scheme val="minor"/>
      </rPr>
      <t xml:space="preserve"> </t>
    </r>
  </si>
  <si>
    <t>Webb</t>
  </si>
  <si>
    <t>Kelleway - Miller</t>
  </si>
  <si>
    <t>M. Green</t>
  </si>
  <si>
    <t>Minimum Class Weigh</t>
  </si>
  <si>
    <r>
      <t>Fleet 4 Data Summary</t>
    </r>
    <r>
      <rPr>
        <b/>
        <sz val="10"/>
        <color theme="1"/>
        <rFont val="Calibri"/>
        <scheme val="minor"/>
      </rPr>
      <t xml:space="preserve"> </t>
    </r>
  </si>
  <si>
    <t>Slaff</t>
  </si>
  <si>
    <t>Salzer</t>
  </si>
  <si>
    <t>10-19-2017 Weigh-in</t>
  </si>
  <si>
    <t>% above class weight min.</t>
  </si>
  <si>
    <t>% Above/    Under Minimum</t>
  </si>
  <si>
    <t>Lbs. Over/Under Class Minium</t>
  </si>
  <si>
    <t>Lbs. Over /    Under Minimum</t>
  </si>
  <si>
    <t>Fluer de Lis</t>
  </si>
  <si>
    <t>Rosing - Hutchins</t>
  </si>
  <si>
    <t>Salzer - Bench</t>
  </si>
  <si>
    <t xml:space="preserve">Rosing </t>
  </si>
  <si>
    <t>Lbs.</t>
  </si>
  <si>
    <t>Hahn - Jeffryes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</si>
</sst>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b/>
      <i/>
      <sz val="10"/>
      <color rgb="FF0000FF"/>
      <name val="Calibri"/>
      <scheme val="minor"/>
    </font>
    <font>
      <b/>
      <i/>
      <sz val="10"/>
      <color theme="1"/>
      <name val="Calibri"/>
      <scheme val="minor"/>
    </font>
    <font>
      <b/>
      <sz val="10"/>
      <color rgb="FFFF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name val="Calibri"/>
      <scheme val="minor"/>
    </font>
    <font>
      <b/>
      <i/>
      <sz val="11"/>
      <name val="Calibri"/>
      <scheme val="minor"/>
    </font>
    <font>
      <b/>
      <i/>
      <sz val="9"/>
      <color theme="1"/>
      <name val="Calibri"/>
      <scheme val="minor"/>
    </font>
    <font>
      <b/>
      <i/>
      <sz val="11"/>
      <color rgb="FF0000FF"/>
      <name val="Calibri"/>
      <scheme val="minor"/>
    </font>
    <font>
      <sz val="10"/>
      <name val="Calibri"/>
      <scheme val="minor"/>
    </font>
    <font>
      <b/>
      <sz val="10"/>
      <name val="Calibri"/>
      <scheme val="minor"/>
    </font>
    <font>
      <b/>
      <i/>
      <sz val="11"/>
      <color theme="1"/>
      <name val="Calibri"/>
      <scheme val="minor"/>
    </font>
    <font>
      <b/>
      <u/>
      <sz val="10"/>
      <color rgb="FFFF0000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EF5C4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33">
    <xf numFmtId="0" fontId="0" fillId="0" borderId="0" xfId="0"/>
    <xf numFmtId="10" fontId="4" fillId="2" borderId="4" xfId="1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14" fillId="3" borderId="4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3" fillId="0" borderId="0" xfId="0" applyNumberFormat="1" applyFont="1"/>
    <xf numFmtId="0" fontId="6" fillId="0" borderId="0" xfId="0" applyNumberFormat="1" applyFont="1" applyBorder="1" applyAlignment="1">
      <alignment horizontal="center" vertical="center" wrapText="1" shrinkToFit="1"/>
    </xf>
    <xf numFmtId="0" fontId="3" fillId="0" borderId="0" xfId="0" applyNumberFormat="1" applyFont="1" applyAlignment="1">
      <alignment horizontal="center"/>
    </xf>
    <xf numFmtId="0" fontId="0" fillId="0" borderId="0" xfId="0" applyNumberFormat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0" borderId="0" xfId="1" applyNumberFormat="1" applyFont="1" applyAlignment="1">
      <alignment horizontal="center"/>
    </xf>
    <xf numFmtId="0" fontId="4" fillId="0" borderId="0" xfId="0" applyNumberFormat="1" applyFont="1"/>
    <xf numFmtId="0" fontId="0" fillId="0" borderId="0" xfId="0" applyNumberFormat="1" applyAlignment="1">
      <alignment horizontal="left" indent="3"/>
    </xf>
    <xf numFmtId="164" fontId="4" fillId="2" borderId="4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164" fontId="17" fillId="2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10" fillId="0" borderId="0" xfId="0" applyNumberFormat="1" applyFont="1"/>
    <xf numFmtId="0" fontId="14" fillId="0" borderId="4" xfId="0" applyNumberFormat="1" applyFont="1" applyBorder="1" applyAlignment="1">
      <alignment horizontal="center" vertical="center"/>
    </xf>
    <xf numFmtId="0" fontId="11" fillId="0" borderId="4" xfId="0" applyNumberFormat="1" applyFont="1" applyBorder="1" applyAlignment="1">
      <alignment horizontal="center" vertical="center"/>
    </xf>
    <xf numFmtId="10" fontId="17" fillId="0" borderId="4" xfId="1" applyNumberFormat="1" applyFont="1" applyBorder="1" applyAlignment="1">
      <alignment horizontal="center" vertical="center"/>
    </xf>
    <xf numFmtId="0" fontId="14" fillId="3" borderId="7" xfId="0" applyNumberFormat="1" applyFont="1" applyFill="1" applyBorder="1" applyAlignment="1">
      <alignment horizontal="center" vertical="center"/>
    </xf>
    <xf numFmtId="0" fontId="13" fillId="3" borderId="4" xfId="0" applyNumberFormat="1" applyFont="1" applyFill="1" applyBorder="1" applyAlignment="1">
      <alignment horizontal="center" vertical="center"/>
    </xf>
    <xf numFmtId="0" fontId="18" fillId="3" borderId="4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164" fontId="17" fillId="3" borderId="4" xfId="0" applyNumberFormat="1" applyFont="1" applyFill="1" applyBorder="1" applyAlignment="1">
      <alignment horizontal="center" vertical="center"/>
    </xf>
    <xf numFmtId="0" fontId="14" fillId="2" borderId="4" xfId="0" applyNumberFormat="1" applyFont="1" applyFill="1" applyBorder="1" applyAlignment="1">
      <alignment horizontal="center" vertical="center"/>
    </xf>
    <xf numFmtId="0" fontId="13" fillId="3" borderId="7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/>
    </xf>
    <xf numFmtId="10" fontId="17" fillId="2" borderId="6" xfId="1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 wrapText="1" shrinkToFit="1"/>
    </xf>
    <xf numFmtId="0" fontId="3" fillId="3" borderId="4" xfId="0" applyNumberFormat="1" applyFont="1" applyFill="1" applyBorder="1"/>
    <xf numFmtId="0" fontId="6" fillId="3" borderId="4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4" fillId="4" borderId="3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10" fontId="4" fillId="4" borderId="4" xfId="1" applyNumberFormat="1" applyFont="1" applyFill="1" applyBorder="1" applyAlignment="1">
      <alignment horizontal="center" vertical="center"/>
    </xf>
    <xf numFmtId="0" fontId="13" fillId="4" borderId="4" xfId="0" applyNumberFormat="1" applyFont="1" applyFill="1" applyBorder="1" applyAlignment="1">
      <alignment horizontal="center" vertical="center"/>
    </xf>
    <xf numFmtId="0" fontId="14" fillId="4" borderId="7" xfId="0" applyNumberFormat="1" applyFont="1" applyFill="1" applyBorder="1" applyAlignment="1">
      <alignment horizontal="center" vertical="center"/>
    </xf>
    <xf numFmtId="164" fontId="17" fillId="4" borderId="4" xfId="0" applyNumberFormat="1" applyFont="1" applyFill="1" applyBorder="1" applyAlignment="1">
      <alignment horizontal="center" vertical="center"/>
    </xf>
    <xf numFmtId="0" fontId="7" fillId="4" borderId="4" xfId="0" applyNumberFormat="1" applyFont="1" applyFill="1" applyBorder="1" applyAlignment="1">
      <alignment horizontal="center" vertical="center"/>
    </xf>
    <xf numFmtId="0" fontId="11" fillId="4" borderId="4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/>
    </xf>
    <xf numFmtId="0" fontId="3" fillId="0" borderId="0" xfId="0" applyNumberFormat="1" applyFont="1" applyFill="1"/>
    <xf numFmtId="0" fontId="4" fillId="0" borderId="0" xfId="1" applyNumberFormat="1" applyFont="1" applyFill="1" applyAlignment="1">
      <alignment horizontal="center"/>
    </xf>
    <xf numFmtId="0" fontId="0" fillId="0" borderId="0" xfId="0" applyNumberFormat="1" applyFill="1"/>
    <xf numFmtId="0" fontId="4" fillId="3" borderId="3" xfId="0" applyNumberFormat="1" applyFont="1" applyFill="1" applyBorder="1" applyAlignment="1">
      <alignment horizontal="center" vertical="center" wrapText="1"/>
    </xf>
    <xf numFmtId="0" fontId="6" fillId="4" borderId="4" xfId="0" applyNumberFormat="1" applyFont="1" applyFill="1" applyBorder="1" applyAlignment="1">
      <alignment horizontal="center" vertical="center" wrapText="1" shrinkToFit="1"/>
    </xf>
    <xf numFmtId="10" fontId="17" fillId="4" borderId="4" xfId="1" applyNumberFormat="1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4" fillId="5" borderId="3" xfId="0" applyNumberFormat="1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center" vertical="center"/>
    </xf>
    <xf numFmtId="10" fontId="4" fillId="5" borderId="4" xfId="1" applyNumberFormat="1" applyFont="1" applyFill="1" applyBorder="1" applyAlignment="1">
      <alignment horizontal="center" vertical="center"/>
    </xf>
    <xf numFmtId="0" fontId="4" fillId="6" borderId="3" xfId="0" applyNumberFormat="1" applyFont="1" applyFill="1" applyBorder="1" applyAlignment="1">
      <alignment horizontal="center" vertical="center"/>
    </xf>
    <xf numFmtId="164" fontId="4" fillId="6" borderId="4" xfId="0" applyNumberFormat="1" applyFont="1" applyFill="1" applyBorder="1" applyAlignment="1">
      <alignment horizontal="center" vertical="center"/>
    </xf>
    <xf numFmtId="0" fontId="4" fillId="6" borderId="4" xfId="0" applyNumberFormat="1" applyFont="1" applyFill="1" applyBorder="1" applyAlignment="1">
      <alignment horizontal="center" vertical="center"/>
    </xf>
    <xf numFmtId="10" fontId="4" fillId="6" borderId="4" xfId="1" applyNumberFormat="1" applyFont="1" applyFill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0" fontId="13" fillId="7" borderId="4" xfId="0" applyNumberFormat="1" applyFont="1" applyFill="1" applyBorder="1" applyAlignment="1">
      <alignment horizontal="center" vertical="center"/>
    </xf>
    <xf numFmtId="0" fontId="4" fillId="7" borderId="4" xfId="0" applyNumberFormat="1" applyFont="1" applyFill="1" applyBorder="1" applyAlignment="1">
      <alignment horizontal="center" vertical="center"/>
    </xf>
    <xf numFmtId="0" fontId="14" fillId="7" borderId="4" xfId="0" applyNumberFormat="1" applyFont="1" applyFill="1" applyBorder="1" applyAlignment="1">
      <alignment horizontal="center" vertical="center"/>
    </xf>
    <xf numFmtId="0" fontId="7" fillId="7" borderId="4" xfId="0" applyNumberFormat="1" applyFont="1" applyFill="1" applyBorder="1" applyAlignment="1">
      <alignment horizontal="center" vertical="center"/>
    </xf>
    <xf numFmtId="164" fontId="17" fillId="7" borderId="4" xfId="0" applyNumberFormat="1" applyFont="1" applyFill="1" applyBorder="1" applyAlignment="1">
      <alignment horizontal="center" vertical="center"/>
    </xf>
    <xf numFmtId="10" fontId="17" fillId="7" borderId="4" xfId="1" applyNumberFormat="1" applyFont="1" applyFill="1" applyBorder="1" applyAlignment="1">
      <alignment horizontal="center" vertical="center"/>
    </xf>
    <xf numFmtId="0" fontId="6" fillId="7" borderId="0" xfId="0" applyNumberFormat="1" applyFont="1" applyFill="1" applyAlignment="1">
      <alignment horizontal="center" vertical="center" wrapText="1" shrinkToFit="1"/>
    </xf>
    <xf numFmtId="0" fontId="7" fillId="7" borderId="4" xfId="0" applyNumberFormat="1" applyFont="1" applyFill="1" applyBorder="1" applyAlignment="1" applyProtection="1">
      <alignment horizontal="center" vertical="center"/>
      <protection locked="0" hidden="1"/>
    </xf>
    <xf numFmtId="0" fontId="19" fillId="7" borderId="4" xfId="0" applyNumberFormat="1" applyFont="1" applyFill="1" applyBorder="1" applyAlignment="1">
      <alignment horizontal="center" vertical="center"/>
    </xf>
    <xf numFmtId="0" fontId="6" fillId="7" borderId="4" xfId="0" applyNumberFormat="1" applyFont="1" applyFill="1" applyBorder="1" applyAlignment="1">
      <alignment horizontal="center" vertical="center" wrapText="1" shrinkToFit="1"/>
    </xf>
    <xf numFmtId="0" fontId="6" fillId="0" borderId="4" xfId="0" applyNumberFormat="1" applyFont="1" applyBorder="1" applyAlignment="1">
      <alignment horizontal="center" vertical="center" wrapText="1" shrinkToFit="1"/>
    </xf>
    <xf numFmtId="0" fontId="11" fillId="7" borderId="4" xfId="0" applyNumberFormat="1" applyFont="1" applyFill="1" applyBorder="1" applyAlignment="1">
      <alignment horizontal="center" vertical="center"/>
    </xf>
    <xf numFmtId="0" fontId="12" fillId="8" borderId="4" xfId="0" applyNumberFormat="1" applyFont="1" applyFill="1" applyBorder="1" applyAlignment="1">
      <alignment horizontal="center" vertical="center" wrapText="1"/>
    </xf>
    <xf numFmtId="0" fontId="4" fillId="8" borderId="1" xfId="0" applyNumberFormat="1" applyFont="1" applyFill="1" applyBorder="1" applyAlignment="1">
      <alignment horizontal="center" vertical="center" wrapText="1"/>
    </xf>
    <xf numFmtId="0" fontId="4" fillId="8" borderId="4" xfId="0" applyNumberFormat="1" applyFont="1" applyFill="1" applyBorder="1" applyAlignment="1">
      <alignment horizontal="center" vertical="center" wrapText="1"/>
    </xf>
    <xf numFmtId="0" fontId="11" fillId="8" borderId="5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/>
    </xf>
    <xf numFmtId="0" fontId="10" fillId="7" borderId="4" xfId="0" applyNumberFormat="1" applyFont="1" applyFill="1" applyBorder="1" applyAlignment="1">
      <alignment horizontal="center" vertical="center"/>
    </xf>
    <xf numFmtId="0" fontId="4" fillId="6" borderId="3" xfId="0" applyNumberFormat="1" applyFont="1" applyFill="1" applyBorder="1" applyAlignment="1">
      <alignment horizontal="center" vertical="center" wrapText="1"/>
    </xf>
    <xf numFmtId="0" fontId="4" fillId="9" borderId="3" xfId="0" applyNumberFormat="1" applyFont="1" applyFill="1" applyBorder="1" applyAlignment="1">
      <alignment horizontal="center" vertical="center"/>
    </xf>
    <xf numFmtId="164" fontId="4" fillId="9" borderId="4" xfId="0" applyNumberFormat="1" applyFont="1" applyFill="1" applyBorder="1" applyAlignment="1">
      <alignment horizontal="center" vertical="center"/>
    </xf>
    <xf numFmtId="0" fontId="4" fillId="9" borderId="4" xfId="0" applyNumberFormat="1" applyFont="1" applyFill="1" applyBorder="1" applyAlignment="1">
      <alignment horizontal="center" vertical="center"/>
    </xf>
    <xf numFmtId="10" fontId="4" fillId="9" borderId="4" xfId="1" applyNumberFormat="1" applyFont="1" applyFill="1" applyBorder="1" applyAlignment="1">
      <alignment horizontal="center" vertical="center"/>
    </xf>
    <xf numFmtId="0" fontId="6" fillId="6" borderId="3" xfId="0" applyNumberFormat="1" applyFont="1" applyFill="1" applyBorder="1" applyAlignment="1">
      <alignment horizontal="center" vertical="center" wrapText="1"/>
    </xf>
    <xf numFmtId="0" fontId="5" fillId="6" borderId="3" xfId="0" applyNumberFormat="1" applyFont="1" applyFill="1" applyBorder="1" applyAlignment="1">
      <alignment horizontal="center" vertical="center"/>
    </xf>
    <xf numFmtId="0" fontId="4" fillId="6" borderId="4" xfId="0" applyNumberFormat="1" applyFont="1" applyFill="1" applyBorder="1" applyAlignment="1">
      <alignment horizontal="center" vertical="center" wrapText="1"/>
    </xf>
    <xf numFmtId="0" fontId="12" fillId="6" borderId="4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0" fontId="11" fillId="6" borderId="5" xfId="0" applyNumberFormat="1" applyFont="1" applyFill="1" applyBorder="1" applyAlignment="1">
      <alignment horizontal="center" vertical="center" wrapText="1"/>
    </xf>
    <xf numFmtId="0" fontId="3" fillId="6" borderId="0" xfId="0" applyNumberFormat="1" applyFont="1" applyFill="1" applyAlignment="1">
      <alignment horizontal="center" vertical="center"/>
    </xf>
    <xf numFmtId="0" fontId="3" fillId="6" borderId="4" xfId="0" applyNumberFormat="1" applyFont="1" applyFill="1" applyBorder="1"/>
    <xf numFmtId="0" fontId="4" fillId="6" borderId="0" xfId="0" applyNumberFormat="1" applyFont="1" applyFill="1" applyAlignment="1">
      <alignment horizontal="center" vertical="center"/>
    </xf>
    <xf numFmtId="0" fontId="3" fillId="6" borderId="4" xfId="0" applyNumberFormat="1" applyFont="1" applyFill="1" applyBorder="1" applyAlignment="1">
      <alignment horizontal="center"/>
    </xf>
    <xf numFmtId="10" fontId="17" fillId="2" borderId="4" xfId="1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 wrapText="1" shrinkToFit="1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1" applyNumberFormat="1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" fontId="4" fillId="4" borderId="4" xfId="0" applyNumberFormat="1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1" fontId="4" fillId="9" borderId="4" xfId="0" applyNumberFormat="1" applyFont="1" applyFill="1" applyBorder="1" applyAlignment="1">
      <alignment horizontal="center" vertical="center"/>
    </xf>
    <xf numFmtId="1" fontId="6" fillId="6" borderId="4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0" fontId="4" fillId="9" borderId="2" xfId="0" applyNumberFormat="1" applyFont="1" applyFill="1" applyBorder="1" applyAlignment="1">
      <alignment horizontal="center" vertical="center" wrapText="1"/>
    </xf>
    <xf numFmtId="0" fontId="4" fillId="9" borderId="3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4" fillId="6" borderId="2" xfId="0" applyNumberFormat="1" applyFont="1" applyFill="1" applyBorder="1" applyAlignment="1">
      <alignment horizontal="center" vertical="center" wrapText="1"/>
    </xf>
    <xf numFmtId="0" fontId="4" fillId="6" borderId="3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3" xfId="0" applyNumberFormat="1" applyFont="1" applyFill="1" applyBorder="1" applyAlignment="1">
      <alignment horizontal="center" vertical="center"/>
    </xf>
    <xf numFmtId="0" fontId="4" fillId="5" borderId="2" xfId="0" applyNumberFormat="1" applyFont="1" applyFill="1" applyBorder="1" applyAlignment="1">
      <alignment horizontal="center" vertical="center" wrapText="1"/>
    </xf>
    <xf numFmtId="0" fontId="4" fillId="5" borderId="3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</cellXfs>
  <cellStyles count="8"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tabSelected="1" workbookViewId="0">
      <selection activeCell="J3" sqref="J3"/>
    </sheetView>
  </sheetViews>
  <sheetFormatPr baseColWidth="10" defaultRowHeight="15" x14ac:dyDescent="0"/>
  <cols>
    <col min="1" max="1" width="13.6640625" style="8" customWidth="1"/>
    <col min="2" max="3" width="6.5" style="13" customWidth="1"/>
    <col min="4" max="4" width="9.5" style="8" customWidth="1"/>
    <col min="5" max="5" width="13.83203125" style="5" customWidth="1"/>
    <col min="6" max="7" width="11" style="13" customWidth="1"/>
    <col min="8" max="9" width="11" style="11" customWidth="1"/>
    <col min="10" max="10" width="10.33203125" style="8" customWidth="1"/>
    <col min="11" max="11" width="10.1640625" style="11" customWidth="1"/>
    <col min="12" max="12" width="10.83203125" style="11"/>
    <col min="13" max="13" width="8.1640625" style="3" customWidth="1"/>
    <col min="14" max="21" width="10.83203125" style="3"/>
    <col min="22" max="16384" width="10.83203125" style="11"/>
  </cols>
  <sheetData>
    <row r="1" spans="1:21" s="4" customFormat="1" ht="46" customHeight="1">
      <c r="A1" s="100" t="s">
        <v>0</v>
      </c>
      <c r="B1" s="101" t="s">
        <v>1</v>
      </c>
      <c r="C1" s="99" t="s">
        <v>30</v>
      </c>
      <c r="D1" s="99" t="s">
        <v>48</v>
      </c>
      <c r="E1" s="99" t="s">
        <v>25</v>
      </c>
      <c r="F1" s="99" t="s">
        <v>26</v>
      </c>
      <c r="G1" s="102" t="s">
        <v>22</v>
      </c>
      <c r="H1" s="99" t="s">
        <v>52</v>
      </c>
      <c r="I1" s="99" t="s">
        <v>50</v>
      </c>
      <c r="J1" s="101" t="s">
        <v>20</v>
      </c>
      <c r="M1" s="3"/>
      <c r="N1" s="3"/>
      <c r="O1" s="3"/>
      <c r="P1" s="3"/>
      <c r="Q1" s="3"/>
      <c r="R1" s="3"/>
      <c r="S1" s="3"/>
      <c r="T1" s="3"/>
      <c r="U1" s="3"/>
    </row>
    <row r="2" spans="1:21" ht="27" customHeight="1">
      <c r="A2" s="7" t="s">
        <v>34</v>
      </c>
      <c r="B2" s="9">
        <v>397</v>
      </c>
      <c r="C2" s="35">
        <v>2014</v>
      </c>
      <c r="D2" s="40"/>
      <c r="E2" s="9">
        <v>1975</v>
      </c>
      <c r="F2" s="10">
        <v>10</v>
      </c>
      <c r="G2" s="9">
        <f t="shared" ref="G2:G17" si="0">E2-F2</f>
        <v>1965</v>
      </c>
      <c r="H2" s="23">
        <f>G2-$D20</f>
        <v>15</v>
      </c>
      <c r="I2" s="107">
        <f t="shared" ref="I2:I17" si="1">H2/D$20</f>
        <v>7.6923076923076927E-3</v>
      </c>
      <c r="J2" s="108" t="s">
        <v>16</v>
      </c>
    </row>
    <row r="3" spans="1:21" ht="27" customHeight="1">
      <c r="A3" s="36" t="s">
        <v>33</v>
      </c>
      <c r="B3" s="37">
        <v>159</v>
      </c>
      <c r="C3" s="30">
        <v>2002</v>
      </c>
      <c r="D3" s="90" t="s">
        <v>36</v>
      </c>
      <c r="E3" s="25">
        <v>1979.5</v>
      </c>
      <c r="F3" s="64">
        <v>10</v>
      </c>
      <c r="G3" s="38">
        <f t="shared" si="0"/>
        <v>1969.5</v>
      </c>
      <c r="H3" s="39">
        <f t="shared" ref="H3:H17" si="2">G3-D$20</f>
        <v>19.5</v>
      </c>
      <c r="I3" s="29">
        <f t="shared" si="1"/>
        <v>0.01</v>
      </c>
      <c r="J3" s="84" t="s">
        <v>58</v>
      </c>
    </row>
    <row r="4" spans="1:21" ht="27" customHeight="1">
      <c r="A4" s="74" t="s">
        <v>40</v>
      </c>
      <c r="B4" s="75">
        <v>135</v>
      </c>
      <c r="C4" s="76">
        <v>2001</v>
      </c>
      <c r="D4" s="85"/>
      <c r="E4" s="75">
        <v>1997</v>
      </c>
      <c r="F4" s="77">
        <v>10</v>
      </c>
      <c r="G4" s="75">
        <f t="shared" si="0"/>
        <v>1987</v>
      </c>
      <c r="H4" s="78">
        <f t="shared" si="2"/>
        <v>37</v>
      </c>
      <c r="I4" s="79">
        <f t="shared" si="1"/>
        <v>1.8974358974358976E-2</v>
      </c>
      <c r="J4" s="83" t="s">
        <v>13</v>
      </c>
    </row>
    <row r="5" spans="1:21" ht="27" customHeight="1">
      <c r="A5" s="31" t="s">
        <v>6</v>
      </c>
      <c r="B5" s="25">
        <v>214</v>
      </c>
      <c r="C5" s="6">
        <v>2005</v>
      </c>
      <c r="D5" s="90" t="s">
        <v>36</v>
      </c>
      <c r="E5" s="25">
        <v>2003</v>
      </c>
      <c r="F5" s="64">
        <v>10</v>
      </c>
      <c r="G5" s="33">
        <f t="shared" si="0"/>
        <v>1993</v>
      </c>
      <c r="H5" s="34">
        <f t="shared" si="2"/>
        <v>43</v>
      </c>
      <c r="I5" s="29">
        <f t="shared" si="1"/>
        <v>2.205128205128205E-2</v>
      </c>
      <c r="J5" s="84" t="s">
        <v>54</v>
      </c>
    </row>
    <row r="6" spans="1:21" ht="27" customHeight="1">
      <c r="A6" s="74" t="s">
        <v>3</v>
      </c>
      <c r="B6" s="75">
        <v>35</v>
      </c>
      <c r="C6" s="76">
        <v>1998</v>
      </c>
      <c r="D6" s="85"/>
      <c r="E6" s="75">
        <v>2045</v>
      </c>
      <c r="F6" s="81">
        <v>10</v>
      </c>
      <c r="G6" s="75">
        <f t="shared" si="0"/>
        <v>2035</v>
      </c>
      <c r="H6" s="78">
        <f t="shared" si="2"/>
        <v>85</v>
      </c>
      <c r="I6" s="79">
        <f t="shared" si="1"/>
        <v>4.3589743589743588E-2</v>
      </c>
      <c r="J6" s="83" t="s">
        <v>42</v>
      </c>
    </row>
    <row r="7" spans="1:21" ht="27" customHeight="1">
      <c r="A7" s="31" t="s">
        <v>4</v>
      </c>
      <c r="B7" s="25">
        <v>338</v>
      </c>
      <c r="C7" s="6">
        <v>2011</v>
      </c>
      <c r="D7" s="28"/>
      <c r="E7" s="25">
        <v>2056</v>
      </c>
      <c r="F7" s="64">
        <v>10</v>
      </c>
      <c r="G7" s="33">
        <f t="shared" si="0"/>
        <v>2046</v>
      </c>
      <c r="H7" s="34">
        <f t="shared" si="2"/>
        <v>96</v>
      </c>
      <c r="I7" s="29">
        <f t="shared" si="1"/>
        <v>4.9230769230769231E-2</v>
      </c>
      <c r="J7" s="84" t="s">
        <v>46</v>
      </c>
    </row>
    <row r="8" spans="1:21" ht="26" customHeight="1">
      <c r="A8" s="74" t="s">
        <v>39</v>
      </c>
      <c r="B8" s="75">
        <v>335</v>
      </c>
      <c r="C8" s="76">
        <v>2011</v>
      </c>
      <c r="D8" s="85"/>
      <c r="E8" s="75">
        <v>2065</v>
      </c>
      <c r="F8" s="77">
        <v>9.5</v>
      </c>
      <c r="G8" s="75">
        <f t="shared" si="0"/>
        <v>2055.5</v>
      </c>
      <c r="H8" s="78">
        <f t="shared" si="2"/>
        <v>105.5</v>
      </c>
      <c r="I8" s="79">
        <f t="shared" si="1"/>
        <v>5.4102564102564102E-2</v>
      </c>
      <c r="J8" s="83" t="s">
        <v>18</v>
      </c>
    </row>
    <row r="9" spans="1:21" ht="27" customHeight="1">
      <c r="A9" s="32" t="s">
        <v>35</v>
      </c>
      <c r="B9" s="25">
        <v>314</v>
      </c>
      <c r="C9" s="27">
        <v>2010</v>
      </c>
      <c r="D9" s="90" t="s">
        <v>36</v>
      </c>
      <c r="E9" s="25">
        <v>2071</v>
      </c>
      <c r="F9" s="73">
        <v>10</v>
      </c>
      <c r="G9" s="33">
        <f t="shared" si="0"/>
        <v>2061</v>
      </c>
      <c r="H9" s="34">
        <f t="shared" si="2"/>
        <v>111</v>
      </c>
      <c r="I9" s="29">
        <f t="shared" si="1"/>
        <v>5.6923076923076923E-2</v>
      </c>
      <c r="J9" s="24" t="s">
        <v>38</v>
      </c>
    </row>
    <row r="10" spans="1:21" ht="27" customHeight="1">
      <c r="A10" s="74" t="s">
        <v>2</v>
      </c>
      <c r="B10" s="75">
        <v>27</v>
      </c>
      <c r="C10" s="76">
        <v>1997</v>
      </c>
      <c r="D10" s="85"/>
      <c r="E10" s="75">
        <v>2077</v>
      </c>
      <c r="F10" s="82">
        <v>10</v>
      </c>
      <c r="G10" s="75">
        <f t="shared" si="0"/>
        <v>2067</v>
      </c>
      <c r="H10" s="78">
        <f t="shared" si="2"/>
        <v>117</v>
      </c>
      <c r="I10" s="79">
        <f t="shared" si="1"/>
        <v>0.06</v>
      </c>
      <c r="J10" s="83" t="s">
        <v>15</v>
      </c>
    </row>
    <row r="11" spans="1:21" ht="27" customHeight="1">
      <c r="A11" s="31" t="s">
        <v>10</v>
      </c>
      <c r="B11" s="25">
        <v>266</v>
      </c>
      <c r="C11" s="6">
        <v>2007</v>
      </c>
      <c r="D11" s="28"/>
      <c r="E11" s="25">
        <v>2078.5</v>
      </c>
      <c r="F11" s="73">
        <v>10</v>
      </c>
      <c r="G11" s="33">
        <f t="shared" si="0"/>
        <v>2068.5</v>
      </c>
      <c r="H11" s="34">
        <f t="shared" si="2"/>
        <v>118.5</v>
      </c>
      <c r="I11" s="29">
        <f t="shared" si="1"/>
        <v>6.076923076923077E-2</v>
      </c>
      <c r="J11" s="84" t="s">
        <v>19</v>
      </c>
    </row>
    <row r="12" spans="1:21" ht="27" customHeight="1">
      <c r="A12" s="74" t="s">
        <v>53</v>
      </c>
      <c r="B12" s="75">
        <v>306</v>
      </c>
      <c r="C12" s="76">
        <v>2010</v>
      </c>
      <c r="D12" s="91" t="s">
        <v>36</v>
      </c>
      <c r="E12" s="75">
        <v>2090.5</v>
      </c>
      <c r="F12" s="77">
        <v>10</v>
      </c>
      <c r="G12" s="75">
        <f t="shared" si="0"/>
        <v>2080.5</v>
      </c>
      <c r="H12" s="78">
        <f t="shared" si="2"/>
        <v>130.5</v>
      </c>
      <c r="I12" s="79">
        <f t="shared" si="1"/>
        <v>6.6923076923076918E-2</v>
      </c>
      <c r="J12" s="83" t="s">
        <v>55</v>
      </c>
    </row>
    <row r="13" spans="1:21" ht="27" customHeight="1">
      <c r="A13" s="31" t="s">
        <v>8</v>
      </c>
      <c r="B13" s="25">
        <v>263</v>
      </c>
      <c r="C13" s="6">
        <v>2007</v>
      </c>
      <c r="D13" s="90" t="s">
        <v>36</v>
      </c>
      <c r="E13" s="25">
        <v>2117</v>
      </c>
      <c r="F13" s="64">
        <v>10</v>
      </c>
      <c r="G13" s="33">
        <f t="shared" si="0"/>
        <v>2107</v>
      </c>
      <c r="H13" s="34">
        <f t="shared" si="2"/>
        <v>157</v>
      </c>
      <c r="I13" s="29">
        <f t="shared" si="1"/>
        <v>8.0512820512820507E-2</v>
      </c>
      <c r="J13" s="84" t="s">
        <v>56</v>
      </c>
    </row>
    <row r="14" spans="1:21" ht="27" customHeight="1">
      <c r="A14" s="74" t="s">
        <v>12</v>
      </c>
      <c r="B14" s="75">
        <v>297</v>
      </c>
      <c r="C14" s="76">
        <v>2009</v>
      </c>
      <c r="D14" s="85"/>
      <c r="E14" s="75">
        <v>2120</v>
      </c>
      <c r="F14" s="77">
        <v>9.5</v>
      </c>
      <c r="G14" s="75">
        <f t="shared" si="0"/>
        <v>2110.5</v>
      </c>
      <c r="H14" s="78">
        <f t="shared" si="2"/>
        <v>160.5</v>
      </c>
      <c r="I14" s="79">
        <f t="shared" si="1"/>
        <v>8.2307692307692304E-2</v>
      </c>
      <c r="J14" s="83" t="s">
        <v>14</v>
      </c>
    </row>
    <row r="15" spans="1:21" ht="27" customHeight="1">
      <c r="A15" s="31" t="s">
        <v>9</v>
      </c>
      <c r="B15" s="25">
        <v>241</v>
      </c>
      <c r="C15" s="6">
        <v>2006</v>
      </c>
      <c r="D15" s="28"/>
      <c r="E15" s="25">
        <v>2124</v>
      </c>
      <c r="F15" s="64">
        <v>9.5</v>
      </c>
      <c r="G15" s="33">
        <f t="shared" si="0"/>
        <v>2114.5</v>
      </c>
      <c r="H15" s="34">
        <f t="shared" si="2"/>
        <v>164.5</v>
      </c>
      <c r="I15" s="29">
        <f t="shared" si="1"/>
        <v>8.4358974358974353E-2</v>
      </c>
      <c r="J15" s="84" t="s">
        <v>41</v>
      </c>
    </row>
    <row r="16" spans="1:21" ht="27" customHeight="1">
      <c r="A16" s="74" t="s">
        <v>11</v>
      </c>
      <c r="B16" s="75">
        <v>293</v>
      </c>
      <c r="C16" s="76">
        <v>2009</v>
      </c>
      <c r="D16" s="85"/>
      <c r="E16" s="75">
        <v>2128</v>
      </c>
      <c r="F16" s="77">
        <v>9.5</v>
      </c>
      <c r="G16" s="75">
        <f t="shared" si="0"/>
        <v>2118.5</v>
      </c>
      <c r="H16" s="78">
        <f t="shared" si="2"/>
        <v>168.5</v>
      </c>
      <c r="I16" s="79">
        <f t="shared" si="1"/>
        <v>8.6410256410256417E-2</v>
      </c>
      <c r="J16" s="83" t="s">
        <v>43</v>
      </c>
    </row>
    <row r="17" spans="1:21" ht="27" customHeight="1">
      <c r="A17" s="52" t="s">
        <v>5</v>
      </c>
      <c r="B17" s="50">
        <v>189</v>
      </c>
      <c r="C17" s="53">
        <v>2003</v>
      </c>
      <c r="D17" s="56"/>
      <c r="E17" s="50">
        <v>2155</v>
      </c>
      <c r="F17" s="55">
        <v>10</v>
      </c>
      <c r="G17" s="50">
        <f t="shared" si="0"/>
        <v>2145</v>
      </c>
      <c r="H17" s="54">
        <f t="shared" si="2"/>
        <v>195</v>
      </c>
      <c r="I17" s="63">
        <f t="shared" si="1"/>
        <v>0.1</v>
      </c>
      <c r="J17" s="62" t="s">
        <v>21</v>
      </c>
    </row>
    <row r="18" spans="1:21" s="16" customFormat="1" ht="34" customHeight="1">
      <c r="A18" s="120" t="s">
        <v>45</v>
      </c>
      <c r="B18" s="121"/>
      <c r="C18" s="121"/>
      <c r="D18" s="121"/>
      <c r="E18" s="121"/>
      <c r="F18" s="121"/>
      <c r="G18" s="122"/>
      <c r="H18" s="14"/>
      <c r="I18" s="14"/>
      <c r="J18" s="109"/>
      <c r="M18" s="3"/>
      <c r="N18" s="3"/>
      <c r="O18" s="3"/>
      <c r="P18" s="3"/>
      <c r="Q18" s="3"/>
      <c r="R18" s="3"/>
      <c r="S18" s="3"/>
      <c r="T18" s="3"/>
      <c r="U18" s="3"/>
    </row>
    <row r="19" spans="1:21" ht="20" customHeight="1">
      <c r="A19" s="103"/>
      <c r="B19" s="92"/>
      <c r="C19" s="104"/>
      <c r="D19" s="71" t="s">
        <v>57</v>
      </c>
      <c r="E19" s="105"/>
      <c r="F19" s="106"/>
      <c r="G19" s="106"/>
      <c r="K19" s="15"/>
    </row>
    <row r="20" spans="1:21" ht="42" customHeight="1">
      <c r="A20" s="123" t="s">
        <v>44</v>
      </c>
      <c r="B20" s="124"/>
      <c r="C20" s="97"/>
      <c r="D20" s="116">
        <v>1950</v>
      </c>
      <c r="E20" s="98"/>
      <c r="F20" s="99" t="s">
        <v>51</v>
      </c>
      <c r="G20" s="99" t="s">
        <v>49</v>
      </c>
      <c r="J20" s="109"/>
      <c r="K20" s="15"/>
    </row>
    <row r="21" spans="1:21" ht="30" customHeight="1">
      <c r="A21" s="125" t="s">
        <v>23</v>
      </c>
      <c r="B21" s="126"/>
      <c r="C21" s="22"/>
      <c r="D21" s="117">
        <f>MIN(G2:G17)</f>
        <v>1965</v>
      </c>
      <c r="E21" s="9"/>
      <c r="F21" s="21">
        <f>D21-D20</f>
        <v>15</v>
      </c>
      <c r="G21" s="1">
        <f>F21/D$20</f>
        <v>7.6923076923076927E-3</v>
      </c>
      <c r="J21" s="110"/>
      <c r="K21" s="18"/>
    </row>
    <row r="22" spans="1:21" ht="30" customHeight="1">
      <c r="A22" s="127" t="s">
        <v>31</v>
      </c>
      <c r="B22" s="128"/>
      <c r="C22" s="48"/>
      <c r="D22" s="113">
        <f>MAX(G2:G17)</f>
        <v>2145</v>
      </c>
      <c r="E22" s="50"/>
      <c r="F22" s="49">
        <f>D22-D20</f>
        <v>195</v>
      </c>
      <c r="G22" s="51">
        <f>F22/D$20</f>
        <v>0.1</v>
      </c>
      <c r="J22" s="110"/>
      <c r="K22" s="18"/>
    </row>
    <row r="23" spans="1:21" s="58" customFormat="1" ht="30" customHeight="1">
      <c r="A23" s="129" t="s">
        <v>32</v>
      </c>
      <c r="B23" s="130"/>
      <c r="C23" s="65"/>
      <c r="D23" s="114">
        <f>AVERAGE(G2:G17)</f>
        <v>2057.71875</v>
      </c>
      <c r="E23" s="67"/>
      <c r="F23" s="66">
        <f>D23-D20</f>
        <v>107.71875</v>
      </c>
      <c r="G23" s="68">
        <f>F23/D$20</f>
        <v>5.5240384615384615E-2</v>
      </c>
      <c r="J23" s="111"/>
      <c r="K23" s="59"/>
      <c r="M23" s="60"/>
      <c r="N23" s="60"/>
      <c r="O23" s="60"/>
      <c r="P23" s="60"/>
      <c r="Q23" s="60"/>
      <c r="R23" s="60"/>
      <c r="S23" s="60"/>
      <c r="T23" s="60"/>
      <c r="U23" s="60"/>
    </row>
    <row r="24" spans="1:21" s="58" customFormat="1" ht="30" customHeight="1">
      <c r="A24" s="118" t="s">
        <v>24</v>
      </c>
      <c r="B24" s="119"/>
      <c r="C24" s="93"/>
      <c r="D24" s="115">
        <f>MEDIAN(G2:G17)</f>
        <v>2064</v>
      </c>
      <c r="E24" s="95"/>
      <c r="F24" s="94">
        <f>D24-D20</f>
        <v>114</v>
      </c>
      <c r="G24" s="96">
        <f>F24/D$20</f>
        <v>5.8461538461538461E-2</v>
      </c>
      <c r="H24" s="57"/>
      <c r="J24" s="111"/>
      <c r="K24" s="59"/>
      <c r="M24" s="60"/>
      <c r="N24" s="60"/>
      <c r="O24" s="60"/>
      <c r="P24" s="60"/>
      <c r="Q24" s="60"/>
      <c r="R24" s="60"/>
      <c r="S24" s="60"/>
      <c r="T24" s="60"/>
      <c r="U24" s="60"/>
    </row>
    <row r="25" spans="1:21" ht="28" customHeight="1">
      <c r="A25" s="11"/>
      <c r="B25" s="11"/>
      <c r="C25" s="11"/>
      <c r="D25" s="11"/>
      <c r="E25" s="19"/>
      <c r="F25" s="11"/>
      <c r="G25" s="11"/>
      <c r="J25" s="110"/>
      <c r="K25" s="18"/>
    </row>
    <row r="26" spans="1:21" s="3" customFormat="1" ht="31" customHeight="1">
      <c r="E26" s="26"/>
      <c r="J26" s="112"/>
    </row>
    <row r="27" spans="1:21" s="3" customFormat="1" ht="28" customHeight="1">
      <c r="E27" s="26"/>
      <c r="J27" s="112"/>
      <c r="L27" s="20" t="s">
        <v>29</v>
      </c>
    </row>
    <row r="28" spans="1:21" s="3" customFormat="1" ht="28" customHeight="1">
      <c r="E28" s="26"/>
      <c r="J28" s="112"/>
    </row>
    <row r="29" spans="1:21" s="3" customFormat="1" ht="28" customHeight="1">
      <c r="E29" s="26"/>
      <c r="J29" s="112"/>
    </row>
    <row r="30" spans="1:21" s="3" customFormat="1" ht="28" customHeight="1">
      <c r="E30" s="26"/>
      <c r="J30" s="112"/>
    </row>
    <row r="31" spans="1:21" s="3" customFormat="1" ht="28" customHeight="1">
      <c r="E31" s="26"/>
      <c r="J31" s="112"/>
    </row>
    <row r="32" spans="1:21" s="3" customFormat="1" ht="28" customHeight="1">
      <c r="E32" s="26"/>
      <c r="J32" s="112"/>
    </row>
    <row r="33" spans="3:26" s="3" customFormat="1" ht="28" customHeight="1">
      <c r="E33" s="26"/>
      <c r="J33" s="112"/>
    </row>
    <row r="34" spans="3:26" s="3" customFormat="1" ht="28" customHeight="1">
      <c r="E34" s="26"/>
      <c r="J34" s="112"/>
    </row>
    <row r="35" spans="3:26" s="3" customFormat="1" ht="28" customHeight="1">
      <c r="E35" s="26"/>
      <c r="J35" s="112"/>
    </row>
    <row r="36" spans="3:26" s="3" customFormat="1" ht="28" customHeight="1">
      <c r="E36" s="26"/>
      <c r="J36" s="112"/>
    </row>
    <row r="37" spans="3:26" s="3" customFormat="1" ht="28" customHeight="1">
      <c r="E37" s="26"/>
      <c r="J37" s="112"/>
    </row>
    <row r="38" spans="3:26" s="3" customFormat="1" ht="28" customHeight="1">
      <c r="E38" s="26"/>
      <c r="J38" s="112"/>
    </row>
    <row r="39" spans="3:26" ht="28" customHeight="1">
      <c r="C39" s="3"/>
      <c r="D39" s="3"/>
      <c r="E39" s="26"/>
      <c r="F39" s="3"/>
      <c r="G39" s="3"/>
      <c r="H39" s="3"/>
      <c r="I39" s="3"/>
      <c r="J39" s="112"/>
      <c r="K39" s="3"/>
      <c r="L39" s="3"/>
      <c r="V39" s="3"/>
      <c r="W39" s="3"/>
      <c r="X39" s="3"/>
      <c r="Y39" s="3"/>
      <c r="Z39" s="3"/>
    </row>
    <row r="40" spans="3:26" ht="28" customHeight="1">
      <c r="C40" s="3"/>
      <c r="D40" s="3"/>
      <c r="E40" s="26"/>
      <c r="F40" s="3"/>
      <c r="G40" s="3"/>
      <c r="H40" s="3"/>
      <c r="I40" s="3"/>
      <c r="J40" s="112"/>
      <c r="K40" s="3"/>
      <c r="L40" s="3"/>
      <c r="V40" s="3"/>
      <c r="W40" s="3"/>
      <c r="X40" s="3"/>
      <c r="Y40" s="3"/>
      <c r="Z40" s="3"/>
    </row>
    <row r="41" spans="3:26" ht="28" customHeight="1">
      <c r="C41" s="3"/>
      <c r="D41" s="3"/>
      <c r="E41" s="26"/>
      <c r="F41" s="3"/>
      <c r="G41" s="3"/>
      <c r="H41" s="3"/>
      <c r="I41" s="3"/>
      <c r="J41" s="112"/>
      <c r="K41" s="3"/>
      <c r="L41" s="3"/>
      <c r="V41" s="3"/>
      <c r="W41" s="3"/>
      <c r="X41" s="3"/>
      <c r="Y41" s="3"/>
      <c r="Z41" s="3"/>
    </row>
    <row r="42" spans="3:26">
      <c r="C42" s="3"/>
      <c r="D42" s="3"/>
      <c r="E42" s="26"/>
      <c r="F42" s="3"/>
      <c r="G42" s="3"/>
      <c r="H42" s="3"/>
      <c r="I42" s="3"/>
      <c r="J42" s="112"/>
      <c r="K42" s="3"/>
      <c r="L42" s="3"/>
      <c r="V42" s="3"/>
      <c r="W42" s="3"/>
      <c r="X42" s="3"/>
      <c r="Y42" s="3"/>
      <c r="Z42" s="3"/>
    </row>
    <row r="43" spans="3:26">
      <c r="C43" s="3"/>
      <c r="D43" s="3"/>
      <c r="E43" s="26"/>
      <c r="F43" s="3"/>
      <c r="G43" s="3"/>
      <c r="H43" s="3"/>
      <c r="I43" s="3"/>
      <c r="J43" s="112"/>
      <c r="K43" s="3"/>
      <c r="L43" s="3"/>
      <c r="V43" s="3"/>
      <c r="W43" s="3"/>
      <c r="X43" s="3"/>
      <c r="Y43" s="3"/>
      <c r="Z43" s="3"/>
    </row>
    <row r="44" spans="3:26">
      <c r="C44" s="3"/>
      <c r="D44" s="3"/>
      <c r="E44" s="26"/>
      <c r="F44" s="3"/>
      <c r="G44" s="3"/>
      <c r="H44" s="3"/>
      <c r="I44" s="3"/>
      <c r="J44" s="112"/>
      <c r="K44" s="3"/>
      <c r="L44" s="3"/>
      <c r="V44" s="3"/>
      <c r="W44" s="3"/>
      <c r="X44" s="3"/>
      <c r="Y44" s="3"/>
      <c r="Z44" s="3"/>
    </row>
    <row r="45" spans="3:26">
      <c r="C45" s="3"/>
      <c r="D45" s="3"/>
      <c r="E45" s="26"/>
      <c r="F45" s="3"/>
      <c r="G45" s="3"/>
      <c r="H45" s="3"/>
      <c r="I45" s="3"/>
      <c r="J45" s="112"/>
      <c r="K45" s="3"/>
      <c r="L45" s="3"/>
      <c r="V45" s="3"/>
      <c r="W45" s="3"/>
      <c r="X45" s="3"/>
      <c r="Y45" s="3"/>
      <c r="Z45" s="3"/>
    </row>
    <row r="46" spans="3:26">
      <c r="C46" s="3"/>
      <c r="D46" s="3"/>
      <c r="E46" s="26"/>
      <c r="F46" s="3"/>
      <c r="G46" s="3"/>
      <c r="H46" s="3"/>
      <c r="I46" s="3"/>
      <c r="J46" s="112"/>
      <c r="K46" s="3"/>
      <c r="L46" s="3"/>
      <c r="V46" s="3"/>
      <c r="W46" s="3"/>
      <c r="X46" s="3"/>
      <c r="Y46" s="3"/>
      <c r="Z46" s="3"/>
    </row>
    <row r="47" spans="3:26">
      <c r="C47" s="3"/>
      <c r="D47" s="3"/>
      <c r="E47" s="26"/>
      <c r="F47" s="3"/>
      <c r="G47" s="3"/>
      <c r="H47" s="3"/>
      <c r="I47" s="3"/>
      <c r="J47" s="112"/>
      <c r="K47" s="3"/>
      <c r="L47" s="3"/>
      <c r="V47" s="3"/>
      <c r="W47" s="3"/>
      <c r="X47" s="3"/>
      <c r="Y47" s="3"/>
      <c r="Z47" s="3"/>
    </row>
    <row r="48" spans="3:26">
      <c r="C48" s="3"/>
      <c r="D48" s="3"/>
      <c r="E48" s="26"/>
      <c r="F48" s="3"/>
      <c r="G48" s="3"/>
      <c r="H48" s="3"/>
      <c r="I48" s="3"/>
      <c r="J48" s="112"/>
      <c r="K48" s="3"/>
      <c r="L48" s="3"/>
      <c r="V48" s="3"/>
      <c r="W48" s="3"/>
      <c r="X48" s="3"/>
      <c r="Y48" s="3"/>
      <c r="Z48" s="3"/>
    </row>
    <row r="49" spans="3:26">
      <c r="C49" s="3"/>
      <c r="D49" s="3"/>
      <c r="E49" s="26"/>
      <c r="F49" s="3"/>
      <c r="G49" s="3"/>
      <c r="H49" s="3"/>
      <c r="I49" s="3"/>
      <c r="J49" s="112"/>
      <c r="K49" s="3"/>
      <c r="L49" s="3"/>
      <c r="V49" s="3"/>
      <c r="W49" s="3"/>
      <c r="X49" s="3"/>
      <c r="Y49" s="3"/>
      <c r="Z49" s="3"/>
    </row>
    <row r="50" spans="3:26">
      <c r="C50" s="3"/>
      <c r="D50" s="3"/>
      <c r="E50" s="26"/>
      <c r="F50" s="3"/>
      <c r="G50" s="3"/>
      <c r="H50" s="3"/>
      <c r="I50" s="3"/>
      <c r="J50" s="112"/>
      <c r="K50" s="3"/>
      <c r="L50" s="3"/>
      <c r="V50" s="3"/>
      <c r="W50" s="3"/>
      <c r="X50" s="3"/>
      <c r="Y50" s="3"/>
      <c r="Z50" s="3"/>
    </row>
    <row r="51" spans="3:26">
      <c r="C51" s="3"/>
      <c r="D51" s="3"/>
      <c r="E51" s="26"/>
      <c r="F51" s="3"/>
      <c r="G51" s="3"/>
      <c r="H51" s="3"/>
      <c r="I51" s="3"/>
      <c r="J51" s="112"/>
      <c r="K51" s="3"/>
      <c r="L51" s="3"/>
      <c r="V51" s="3"/>
      <c r="W51" s="3"/>
      <c r="X51" s="3"/>
      <c r="Y51" s="3"/>
      <c r="Z51" s="3"/>
    </row>
    <row r="52" spans="3:26">
      <c r="C52" s="3"/>
      <c r="D52" s="3"/>
      <c r="E52" s="26"/>
      <c r="F52" s="3"/>
      <c r="G52" s="3"/>
      <c r="H52" s="3"/>
      <c r="I52" s="3"/>
      <c r="J52" s="112"/>
      <c r="K52" s="3"/>
      <c r="L52" s="3"/>
      <c r="V52" s="3"/>
      <c r="W52" s="3"/>
      <c r="X52" s="3"/>
      <c r="Y52" s="3"/>
      <c r="Z52" s="3"/>
    </row>
    <row r="53" spans="3:26">
      <c r="C53" s="3"/>
      <c r="D53" s="3"/>
      <c r="E53" s="26"/>
      <c r="F53" s="3"/>
      <c r="G53" s="3"/>
      <c r="H53" s="3"/>
      <c r="I53" s="3"/>
      <c r="J53" s="112"/>
      <c r="K53" s="3"/>
      <c r="L53" s="3"/>
      <c r="V53" s="3"/>
      <c r="W53" s="3"/>
      <c r="X53" s="3"/>
      <c r="Y53" s="3"/>
      <c r="Z53" s="3"/>
    </row>
    <row r="54" spans="3:26">
      <c r="C54" s="3"/>
      <c r="D54" s="3"/>
      <c r="E54" s="26"/>
      <c r="F54" s="3"/>
      <c r="G54" s="3"/>
      <c r="H54" s="3"/>
      <c r="I54" s="3"/>
      <c r="J54" s="112"/>
      <c r="K54" s="3"/>
      <c r="L54" s="3"/>
      <c r="V54" s="3"/>
      <c r="W54" s="3"/>
      <c r="X54" s="3"/>
      <c r="Y54" s="3"/>
      <c r="Z54" s="3"/>
    </row>
    <row r="55" spans="3:26">
      <c r="C55" s="3"/>
      <c r="D55" s="3"/>
      <c r="E55" s="26"/>
      <c r="F55" s="3"/>
      <c r="G55" s="3"/>
      <c r="H55" s="3"/>
      <c r="I55" s="3"/>
      <c r="J55" s="112"/>
      <c r="K55" s="3"/>
      <c r="L55" s="3"/>
      <c r="V55" s="3"/>
      <c r="W55" s="3"/>
      <c r="X55" s="3"/>
      <c r="Y55" s="3"/>
      <c r="Z55" s="3"/>
    </row>
    <row r="56" spans="3:26">
      <c r="C56" s="3"/>
      <c r="D56" s="3"/>
      <c r="E56" s="26"/>
      <c r="F56" s="3"/>
      <c r="G56" s="3"/>
      <c r="H56" s="3"/>
      <c r="I56" s="3"/>
      <c r="J56" s="112"/>
      <c r="K56" s="3"/>
      <c r="L56" s="3"/>
      <c r="V56" s="3"/>
      <c r="W56" s="3"/>
      <c r="X56" s="3"/>
      <c r="Y56" s="3"/>
      <c r="Z56" s="3"/>
    </row>
    <row r="57" spans="3:26">
      <c r="C57" s="3"/>
      <c r="D57" s="3"/>
      <c r="E57" s="26"/>
      <c r="F57" s="3"/>
      <c r="G57" s="3"/>
      <c r="H57" s="3"/>
      <c r="I57" s="3"/>
      <c r="J57" s="112"/>
      <c r="K57" s="3"/>
      <c r="L57" s="3"/>
      <c r="V57" s="3"/>
      <c r="W57" s="3"/>
      <c r="X57" s="3"/>
      <c r="Y57" s="3"/>
      <c r="Z57" s="3"/>
    </row>
    <row r="58" spans="3:26">
      <c r="C58" s="3"/>
      <c r="D58" s="3"/>
      <c r="E58" s="26"/>
      <c r="F58" s="3"/>
      <c r="G58" s="3"/>
      <c r="H58" s="3"/>
      <c r="I58" s="3"/>
      <c r="J58" s="112"/>
      <c r="K58" s="3"/>
      <c r="L58" s="3"/>
      <c r="V58" s="3"/>
      <c r="W58" s="3"/>
      <c r="X58" s="3"/>
      <c r="Y58" s="3"/>
      <c r="Z58" s="3"/>
    </row>
    <row r="59" spans="3:26">
      <c r="C59" s="3"/>
      <c r="D59" s="3"/>
      <c r="E59" s="26"/>
      <c r="F59" s="3"/>
      <c r="G59" s="3"/>
      <c r="H59" s="3"/>
      <c r="I59" s="3"/>
      <c r="J59" s="112"/>
      <c r="K59" s="3"/>
      <c r="L59" s="3"/>
      <c r="V59" s="3"/>
      <c r="W59" s="3"/>
      <c r="X59" s="3"/>
      <c r="Y59" s="3"/>
      <c r="Z59" s="3"/>
    </row>
    <row r="60" spans="3:26">
      <c r="C60" s="3"/>
      <c r="D60" s="3"/>
      <c r="E60" s="26"/>
      <c r="F60" s="3"/>
      <c r="G60" s="3"/>
      <c r="H60" s="3"/>
      <c r="I60" s="3"/>
      <c r="J60" s="112"/>
      <c r="K60" s="3"/>
      <c r="L60" s="3"/>
      <c r="V60" s="3"/>
      <c r="W60" s="3"/>
      <c r="X60" s="3"/>
      <c r="Y60" s="3"/>
      <c r="Z60" s="3"/>
    </row>
    <row r="61" spans="3:26">
      <c r="C61" s="3"/>
      <c r="D61" s="3"/>
      <c r="E61" s="26"/>
      <c r="F61" s="3"/>
      <c r="G61" s="3"/>
      <c r="H61" s="3"/>
      <c r="I61" s="3"/>
      <c r="J61" s="112"/>
      <c r="K61" s="3"/>
      <c r="L61" s="3"/>
      <c r="V61" s="3"/>
      <c r="W61" s="3"/>
      <c r="X61" s="3"/>
      <c r="Y61" s="3"/>
      <c r="Z61" s="3"/>
    </row>
    <row r="62" spans="3:26">
      <c r="C62" s="3"/>
      <c r="D62" s="3"/>
      <c r="E62" s="26"/>
      <c r="F62" s="3"/>
      <c r="G62" s="3"/>
      <c r="H62" s="3"/>
      <c r="I62" s="3"/>
      <c r="J62" s="112"/>
      <c r="K62" s="3"/>
      <c r="L62" s="3"/>
      <c r="V62" s="3"/>
      <c r="W62" s="3"/>
      <c r="X62" s="3"/>
      <c r="Y62" s="3"/>
      <c r="Z62" s="3"/>
    </row>
    <row r="63" spans="3:26">
      <c r="C63" s="3"/>
      <c r="D63" s="3"/>
      <c r="E63" s="26"/>
      <c r="F63" s="3"/>
      <c r="G63" s="3"/>
      <c r="H63" s="3"/>
      <c r="I63" s="3"/>
      <c r="J63" s="112"/>
      <c r="K63" s="3"/>
      <c r="L63" s="3"/>
      <c r="V63" s="3"/>
      <c r="W63" s="3"/>
      <c r="X63" s="3"/>
      <c r="Y63" s="3"/>
      <c r="Z63" s="3"/>
    </row>
    <row r="64" spans="3:26">
      <c r="C64" s="3"/>
      <c r="D64" s="3"/>
      <c r="E64" s="26"/>
      <c r="F64" s="3"/>
      <c r="G64" s="3"/>
      <c r="H64" s="3"/>
      <c r="I64" s="3"/>
      <c r="J64" s="112"/>
      <c r="K64" s="3"/>
      <c r="L64" s="3"/>
      <c r="V64" s="3"/>
      <c r="W64" s="3"/>
      <c r="X64" s="3"/>
      <c r="Y64" s="3"/>
      <c r="Z64" s="3"/>
    </row>
    <row r="65" spans="3:26">
      <c r="C65" s="3"/>
      <c r="D65" s="3"/>
      <c r="E65" s="26"/>
      <c r="F65" s="3"/>
      <c r="G65" s="3"/>
      <c r="H65" s="3"/>
      <c r="I65" s="3"/>
      <c r="J65" s="112"/>
      <c r="K65" s="3"/>
      <c r="L65" s="3"/>
      <c r="V65" s="3"/>
      <c r="W65" s="3"/>
      <c r="X65" s="3"/>
      <c r="Y65" s="3"/>
      <c r="Z65" s="3"/>
    </row>
    <row r="66" spans="3:26">
      <c r="C66" s="3"/>
      <c r="D66" s="3"/>
      <c r="E66" s="26"/>
      <c r="F66" s="3"/>
      <c r="G66" s="3"/>
      <c r="H66" s="3"/>
      <c r="I66" s="3"/>
      <c r="J66" s="112"/>
      <c r="K66" s="3"/>
      <c r="L66" s="3"/>
      <c r="V66" s="3"/>
      <c r="W66" s="3"/>
      <c r="X66" s="3"/>
      <c r="Y66" s="3"/>
      <c r="Z66" s="3"/>
    </row>
    <row r="67" spans="3:26">
      <c r="C67" s="3"/>
      <c r="D67" s="3"/>
      <c r="E67" s="26"/>
      <c r="F67" s="3"/>
      <c r="G67" s="3"/>
      <c r="H67" s="3"/>
      <c r="I67" s="3"/>
      <c r="J67" s="112"/>
      <c r="K67" s="3"/>
      <c r="L67" s="3"/>
      <c r="V67" s="3"/>
      <c r="W67" s="3"/>
      <c r="X67" s="3"/>
      <c r="Y67" s="3"/>
      <c r="Z67" s="3"/>
    </row>
    <row r="68" spans="3:26">
      <c r="C68" s="3"/>
      <c r="D68" s="3"/>
      <c r="E68" s="26"/>
      <c r="F68" s="3"/>
      <c r="G68" s="3"/>
      <c r="H68" s="3"/>
      <c r="I68" s="3"/>
      <c r="J68" s="112"/>
      <c r="K68" s="3"/>
      <c r="L68" s="3"/>
      <c r="V68" s="3"/>
      <c r="W68" s="3"/>
      <c r="X68" s="3"/>
      <c r="Y68" s="3"/>
      <c r="Z68" s="3"/>
    </row>
    <row r="69" spans="3:26">
      <c r="C69" s="3"/>
      <c r="D69" s="3"/>
      <c r="E69" s="26"/>
      <c r="F69" s="3"/>
      <c r="G69" s="3"/>
      <c r="H69" s="3"/>
      <c r="I69" s="3"/>
      <c r="J69" s="112"/>
      <c r="K69" s="3"/>
      <c r="L69" s="3"/>
      <c r="V69" s="3"/>
      <c r="W69" s="3"/>
      <c r="X69" s="3"/>
      <c r="Y69" s="3"/>
      <c r="Z69" s="3"/>
    </row>
    <row r="70" spans="3:26">
      <c r="C70" s="3"/>
      <c r="D70" s="3"/>
      <c r="E70" s="26"/>
      <c r="F70" s="3"/>
      <c r="G70" s="3"/>
      <c r="H70" s="3"/>
      <c r="I70" s="3"/>
      <c r="J70" s="112"/>
      <c r="K70" s="3"/>
      <c r="L70" s="3"/>
      <c r="V70" s="3"/>
      <c r="W70" s="3"/>
      <c r="X70" s="3"/>
      <c r="Y70" s="3"/>
      <c r="Z70" s="3"/>
    </row>
    <row r="71" spans="3:26">
      <c r="C71" s="3"/>
      <c r="D71" s="3"/>
      <c r="E71" s="26"/>
      <c r="F71" s="3"/>
      <c r="G71" s="3"/>
      <c r="H71" s="3"/>
      <c r="I71" s="3"/>
      <c r="J71" s="112"/>
      <c r="K71" s="3"/>
      <c r="L71" s="3"/>
      <c r="V71" s="3"/>
      <c r="W71" s="3"/>
      <c r="X71" s="3"/>
      <c r="Y71" s="3"/>
      <c r="Z71" s="3"/>
    </row>
    <row r="72" spans="3:26">
      <c r="C72" s="3"/>
      <c r="D72" s="3"/>
      <c r="E72" s="26"/>
      <c r="F72" s="3"/>
      <c r="G72" s="3"/>
      <c r="H72" s="3"/>
      <c r="I72" s="3"/>
      <c r="J72" s="112"/>
      <c r="K72" s="3"/>
      <c r="L72" s="3"/>
      <c r="V72" s="3"/>
      <c r="W72" s="3"/>
      <c r="X72" s="3"/>
      <c r="Y72" s="3"/>
      <c r="Z72" s="3"/>
    </row>
    <row r="73" spans="3:26">
      <c r="C73" s="3"/>
      <c r="D73" s="3"/>
      <c r="E73" s="26"/>
      <c r="F73" s="3"/>
      <c r="G73" s="3"/>
      <c r="H73" s="3"/>
      <c r="I73" s="3"/>
      <c r="J73" s="112"/>
      <c r="K73" s="3"/>
      <c r="L73" s="3"/>
      <c r="V73" s="3"/>
      <c r="W73" s="3"/>
      <c r="X73" s="3"/>
      <c r="Y73" s="3"/>
      <c r="Z73" s="3"/>
    </row>
    <row r="74" spans="3:26">
      <c r="C74" s="3"/>
      <c r="D74" s="3"/>
      <c r="E74" s="26"/>
      <c r="F74" s="3"/>
      <c r="G74" s="3"/>
      <c r="H74" s="3"/>
      <c r="I74" s="3"/>
      <c r="J74" s="112"/>
      <c r="K74" s="3"/>
      <c r="L74" s="3"/>
      <c r="V74" s="3"/>
      <c r="W74" s="3"/>
      <c r="X74" s="3"/>
      <c r="Y74" s="3"/>
      <c r="Z74" s="3"/>
    </row>
    <row r="75" spans="3:26">
      <c r="C75" s="3"/>
      <c r="D75" s="3"/>
      <c r="E75" s="26"/>
      <c r="F75" s="3"/>
      <c r="G75" s="3"/>
      <c r="H75" s="3"/>
      <c r="I75" s="3"/>
      <c r="J75" s="112"/>
      <c r="K75" s="3"/>
      <c r="L75" s="3"/>
      <c r="V75" s="3"/>
      <c r="W75" s="3"/>
      <c r="X75" s="3"/>
      <c r="Y75" s="3"/>
      <c r="Z75" s="3"/>
    </row>
    <row r="76" spans="3:26">
      <c r="C76" s="3"/>
      <c r="D76" s="3"/>
      <c r="E76" s="26"/>
      <c r="F76" s="3"/>
      <c r="G76" s="3"/>
      <c r="H76" s="3"/>
      <c r="I76" s="3"/>
      <c r="J76" s="112"/>
      <c r="K76" s="3"/>
      <c r="L76" s="3"/>
      <c r="V76" s="3"/>
      <c r="W76" s="3"/>
      <c r="X76" s="3"/>
      <c r="Y76" s="3"/>
      <c r="Z76" s="3"/>
    </row>
    <row r="77" spans="3:26">
      <c r="C77" s="3"/>
      <c r="D77" s="3"/>
      <c r="E77" s="26"/>
      <c r="F77" s="3"/>
      <c r="G77" s="3"/>
      <c r="H77" s="3"/>
      <c r="I77" s="3"/>
      <c r="J77" s="112"/>
      <c r="K77" s="3"/>
      <c r="L77" s="3"/>
      <c r="V77" s="3"/>
      <c r="W77" s="3"/>
      <c r="X77" s="3"/>
      <c r="Y77" s="3"/>
      <c r="Z77" s="3"/>
    </row>
    <row r="78" spans="3:26">
      <c r="C78" s="3"/>
      <c r="D78" s="3"/>
      <c r="E78" s="26"/>
      <c r="F78" s="3"/>
      <c r="G78" s="3"/>
      <c r="H78" s="3"/>
      <c r="I78" s="3"/>
      <c r="J78" s="112"/>
      <c r="K78" s="3"/>
      <c r="L78" s="3"/>
      <c r="V78" s="3"/>
      <c r="W78" s="3"/>
      <c r="X78" s="3"/>
      <c r="Y78" s="3"/>
      <c r="Z78" s="3"/>
    </row>
    <row r="79" spans="3:26">
      <c r="C79" s="3"/>
      <c r="D79" s="3"/>
      <c r="E79" s="26"/>
      <c r="F79" s="3"/>
      <c r="G79" s="3"/>
      <c r="H79" s="3"/>
      <c r="I79" s="3"/>
      <c r="J79" s="112"/>
      <c r="K79" s="3"/>
      <c r="L79" s="3"/>
      <c r="V79" s="3"/>
      <c r="W79" s="3"/>
      <c r="X79" s="3"/>
      <c r="Y79" s="3"/>
      <c r="Z79" s="3"/>
    </row>
    <row r="80" spans="3:26">
      <c r="C80" s="3"/>
      <c r="D80" s="3"/>
      <c r="E80" s="26"/>
      <c r="F80" s="3"/>
      <c r="G80" s="3"/>
      <c r="H80" s="3"/>
      <c r="I80" s="3"/>
      <c r="J80" s="112"/>
      <c r="K80" s="3"/>
      <c r="L80" s="3"/>
      <c r="V80" s="3"/>
      <c r="W80" s="3"/>
      <c r="X80" s="3"/>
      <c r="Y80" s="3"/>
      <c r="Z80" s="3"/>
    </row>
  </sheetData>
  <mergeCells count="6">
    <mergeCell ref="A24:B24"/>
    <mergeCell ref="A18:G18"/>
    <mergeCell ref="A20:B20"/>
    <mergeCell ref="A21:B21"/>
    <mergeCell ref="A22:B22"/>
    <mergeCell ref="A23:B23"/>
  </mergeCells>
  <printOptions horizontalCentered="1" verticalCentered="1" gridLines="1"/>
  <pageMargins left="0.5" right="0.5" top="0.75" bottom="0.75" header="0.5" footer="0.5"/>
  <pageSetup orientation="landscape" horizontalDpi="4294967292" verticalDpi="4294967292"/>
  <headerFooter>
    <oddHeader>&amp;C&amp;"Calibri,Bold"&amp;14&amp;K000000H20 Fleet Weight Data 2/20/2016 &amp;11(13 of 15 boats)</oddHeader>
  </headerFooter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topLeftCell="B1" workbookViewId="0">
      <selection activeCell="M3" sqref="M3"/>
    </sheetView>
  </sheetViews>
  <sheetFormatPr baseColWidth="10" defaultRowHeight="15" x14ac:dyDescent="0"/>
  <cols>
    <col min="1" max="1" width="13.6640625" style="8" customWidth="1"/>
    <col min="2" max="3" width="6.5" style="13" customWidth="1"/>
    <col min="4" max="4" width="9.5" style="8" customWidth="1"/>
    <col min="5" max="5" width="13.83203125" style="5" customWidth="1"/>
    <col min="6" max="7" width="11" style="13" customWidth="1"/>
    <col min="8" max="9" width="11" style="11" customWidth="1"/>
    <col min="10" max="10" width="10.33203125" style="11" customWidth="1"/>
    <col min="11" max="11" width="10.1640625" style="11" customWidth="1"/>
    <col min="12" max="12" width="10.83203125" style="11"/>
    <col min="13" max="13" width="8.1640625" style="3" customWidth="1"/>
    <col min="14" max="21" width="10.83203125" style="3"/>
    <col min="22" max="16384" width="10.83203125" style="11"/>
  </cols>
  <sheetData>
    <row r="1" spans="1:21" s="4" customFormat="1" ht="46" customHeight="1">
      <c r="A1" s="86" t="s">
        <v>0</v>
      </c>
      <c r="B1" s="87" t="s">
        <v>1</v>
      </c>
      <c r="C1" s="88" t="s">
        <v>30</v>
      </c>
      <c r="D1" s="88" t="s">
        <v>48</v>
      </c>
      <c r="E1" s="88" t="s">
        <v>25</v>
      </c>
      <c r="F1" s="88" t="s">
        <v>26</v>
      </c>
      <c r="G1" s="89" t="s">
        <v>22</v>
      </c>
      <c r="H1" s="88" t="s">
        <v>28</v>
      </c>
      <c r="I1" s="88" t="s">
        <v>50</v>
      </c>
      <c r="J1" s="87" t="s">
        <v>20</v>
      </c>
      <c r="M1" s="3"/>
      <c r="N1" s="3"/>
      <c r="O1" s="3"/>
      <c r="P1" s="3"/>
      <c r="Q1" s="3"/>
      <c r="R1" s="3"/>
      <c r="S1" s="3"/>
      <c r="T1" s="3"/>
      <c r="U1" s="3"/>
    </row>
    <row r="2" spans="1:21" ht="27" customHeight="1">
      <c r="A2" s="7" t="s">
        <v>34</v>
      </c>
      <c r="B2" s="9">
        <v>397</v>
      </c>
      <c r="C2" s="35">
        <v>2014</v>
      </c>
      <c r="D2" s="40"/>
      <c r="E2" s="9">
        <v>1975</v>
      </c>
      <c r="F2" s="10">
        <v>10</v>
      </c>
      <c r="G2" s="9">
        <f t="shared" ref="G2:G17" si="0">E2-F2</f>
        <v>1965</v>
      </c>
      <c r="H2" s="23">
        <f>G2-$D20</f>
        <v>15</v>
      </c>
      <c r="I2" s="41">
        <f t="shared" ref="I2:I17" si="1">H2/D$20</f>
        <v>7.6923076923076927E-3</v>
      </c>
      <c r="J2" s="42" t="s">
        <v>16</v>
      </c>
    </row>
    <row r="3" spans="1:21" ht="27" customHeight="1">
      <c r="A3" s="36" t="s">
        <v>33</v>
      </c>
      <c r="B3" s="37">
        <v>159</v>
      </c>
      <c r="C3" s="30">
        <v>2002</v>
      </c>
      <c r="D3" s="90" t="s">
        <v>36</v>
      </c>
      <c r="E3" s="25">
        <v>1979.5</v>
      </c>
      <c r="F3" s="64">
        <v>10</v>
      </c>
      <c r="G3" s="38">
        <f t="shared" si="0"/>
        <v>1969.5</v>
      </c>
      <c r="H3" s="39">
        <f t="shared" ref="H3:H17" si="2">G3-D$20</f>
        <v>19.5</v>
      </c>
      <c r="I3" s="29">
        <f t="shared" si="1"/>
        <v>0.01</v>
      </c>
      <c r="J3" s="12" t="s">
        <v>37</v>
      </c>
    </row>
    <row r="4" spans="1:21" ht="27" customHeight="1">
      <c r="A4" s="74" t="s">
        <v>40</v>
      </c>
      <c r="B4" s="75">
        <v>135</v>
      </c>
      <c r="C4" s="76">
        <v>2001</v>
      </c>
      <c r="D4" s="85"/>
      <c r="E4" s="75">
        <v>1997</v>
      </c>
      <c r="F4" s="77">
        <v>10</v>
      </c>
      <c r="G4" s="75">
        <f t="shared" si="0"/>
        <v>1987</v>
      </c>
      <c r="H4" s="78">
        <f t="shared" si="2"/>
        <v>37</v>
      </c>
      <c r="I4" s="79">
        <f t="shared" si="1"/>
        <v>1.8974358974358976E-2</v>
      </c>
      <c r="J4" s="83" t="s">
        <v>13</v>
      </c>
    </row>
    <row r="5" spans="1:21" ht="27" customHeight="1">
      <c r="A5" s="31" t="s">
        <v>6</v>
      </c>
      <c r="B5" s="25">
        <v>214</v>
      </c>
      <c r="C5" s="6">
        <v>2005</v>
      </c>
      <c r="D5" s="90" t="s">
        <v>36</v>
      </c>
      <c r="E5" s="25">
        <v>2003</v>
      </c>
      <c r="F5" s="64">
        <v>10</v>
      </c>
      <c r="G5" s="33">
        <f t="shared" si="0"/>
        <v>1993</v>
      </c>
      <c r="H5" s="34">
        <f t="shared" si="2"/>
        <v>43</v>
      </c>
      <c r="I5" s="29">
        <f t="shared" si="1"/>
        <v>2.205128205128205E-2</v>
      </c>
      <c r="J5" s="84" t="s">
        <v>17</v>
      </c>
    </row>
    <row r="6" spans="1:21" ht="27" customHeight="1">
      <c r="A6" s="74" t="s">
        <v>3</v>
      </c>
      <c r="B6" s="75">
        <v>35</v>
      </c>
      <c r="C6" s="76">
        <v>1998</v>
      </c>
      <c r="D6" s="85"/>
      <c r="E6" s="75">
        <v>2045</v>
      </c>
      <c r="F6" s="81">
        <v>10</v>
      </c>
      <c r="G6" s="75">
        <f t="shared" si="0"/>
        <v>2035</v>
      </c>
      <c r="H6" s="78">
        <f t="shared" si="2"/>
        <v>85</v>
      </c>
      <c r="I6" s="79">
        <f t="shared" si="1"/>
        <v>4.3589743589743588E-2</v>
      </c>
      <c r="J6" s="83" t="s">
        <v>42</v>
      </c>
    </row>
    <row r="7" spans="1:21" ht="27" customHeight="1">
      <c r="A7" s="31" t="s">
        <v>4</v>
      </c>
      <c r="B7" s="25">
        <v>338</v>
      </c>
      <c r="C7" s="6">
        <v>2011</v>
      </c>
      <c r="D7" s="28"/>
      <c r="E7" s="25">
        <v>2056</v>
      </c>
      <c r="F7" s="64">
        <v>10</v>
      </c>
      <c r="G7" s="33">
        <f t="shared" si="0"/>
        <v>2046</v>
      </c>
      <c r="H7" s="34">
        <f t="shared" si="2"/>
        <v>96</v>
      </c>
      <c r="I7" s="29">
        <f t="shared" si="1"/>
        <v>4.9230769230769231E-2</v>
      </c>
      <c r="J7" s="84" t="s">
        <v>46</v>
      </c>
    </row>
    <row r="8" spans="1:21" ht="26" customHeight="1">
      <c r="A8" s="74" t="s">
        <v>39</v>
      </c>
      <c r="B8" s="75">
        <v>335</v>
      </c>
      <c r="C8" s="76">
        <v>2011</v>
      </c>
      <c r="D8" s="85"/>
      <c r="E8" s="75">
        <v>2065</v>
      </c>
      <c r="F8" s="77">
        <v>9.5</v>
      </c>
      <c r="G8" s="75">
        <f t="shared" si="0"/>
        <v>2055.5</v>
      </c>
      <c r="H8" s="78">
        <f t="shared" si="2"/>
        <v>105.5</v>
      </c>
      <c r="I8" s="79">
        <f t="shared" si="1"/>
        <v>5.4102564102564102E-2</v>
      </c>
      <c r="J8" s="83" t="s">
        <v>18</v>
      </c>
    </row>
    <row r="9" spans="1:21" ht="27" customHeight="1">
      <c r="A9" s="32" t="s">
        <v>35</v>
      </c>
      <c r="B9" s="25">
        <v>314</v>
      </c>
      <c r="C9" s="27">
        <v>2010</v>
      </c>
      <c r="D9" s="90" t="s">
        <v>36</v>
      </c>
      <c r="E9" s="25">
        <v>2071</v>
      </c>
      <c r="F9" s="73">
        <v>10</v>
      </c>
      <c r="G9" s="33">
        <f t="shared" si="0"/>
        <v>2061</v>
      </c>
      <c r="H9" s="34">
        <f t="shared" si="2"/>
        <v>111</v>
      </c>
      <c r="I9" s="29">
        <f t="shared" si="1"/>
        <v>5.6923076923076923E-2</v>
      </c>
      <c r="J9" s="24" t="s">
        <v>38</v>
      </c>
    </row>
    <row r="10" spans="1:21" ht="27" customHeight="1">
      <c r="A10" s="74" t="s">
        <v>2</v>
      </c>
      <c r="B10" s="75">
        <v>27</v>
      </c>
      <c r="C10" s="76">
        <v>1997</v>
      </c>
      <c r="D10" s="85"/>
      <c r="E10" s="75">
        <v>2077</v>
      </c>
      <c r="F10" s="82">
        <v>10</v>
      </c>
      <c r="G10" s="75">
        <f t="shared" si="0"/>
        <v>2067</v>
      </c>
      <c r="H10" s="78">
        <f t="shared" si="2"/>
        <v>117</v>
      </c>
      <c r="I10" s="79">
        <f t="shared" si="1"/>
        <v>0.06</v>
      </c>
      <c r="J10" s="83" t="s">
        <v>15</v>
      </c>
    </row>
    <row r="11" spans="1:21" ht="27" customHeight="1">
      <c r="A11" s="31" t="s">
        <v>10</v>
      </c>
      <c r="B11" s="25">
        <v>266</v>
      </c>
      <c r="C11" s="6">
        <v>2007</v>
      </c>
      <c r="D11" s="28"/>
      <c r="E11" s="25">
        <v>2078.5</v>
      </c>
      <c r="F11" s="73">
        <v>10</v>
      </c>
      <c r="G11" s="33">
        <f t="shared" si="0"/>
        <v>2068.5</v>
      </c>
      <c r="H11" s="34">
        <f t="shared" si="2"/>
        <v>118.5</v>
      </c>
      <c r="I11" s="29">
        <f t="shared" si="1"/>
        <v>6.076923076923077E-2</v>
      </c>
      <c r="J11" s="84" t="s">
        <v>19</v>
      </c>
    </row>
    <row r="12" spans="1:21" ht="27" customHeight="1">
      <c r="A12" s="74" t="s">
        <v>7</v>
      </c>
      <c r="B12" s="75">
        <v>306</v>
      </c>
      <c r="C12" s="76">
        <v>2010</v>
      </c>
      <c r="D12" s="91" t="s">
        <v>36</v>
      </c>
      <c r="E12" s="75">
        <v>2090.5</v>
      </c>
      <c r="F12" s="77">
        <v>10</v>
      </c>
      <c r="G12" s="75">
        <f t="shared" si="0"/>
        <v>2080.5</v>
      </c>
      <c r="H12" s="78">
        <f t="shared" si="2"/>
        <v>130.5</v>
      </c>
      <c r="I12" s="79">
        <f t="shared" si="1"/>
        <v>6.6923076923076918E-2</v>
      </c>
      <c r="J12" s="83" t="s">
        <v>47</v>
      </c>
    </row>
    <row r="13" spans="1:21" ht="27" customHeight="1">
      <c r="A13" s="31" t="s">
        <v>8</v>
      </c>
      <c r="B13" s="25">
        <v>263</v>
      </c>
      <c r="C13" s="6">
        <v>2007</v>
      </c>
      <c r="D13" s="90" t="s">
        <v>36</v>
      </c>
      <c r="E13" s="25">
        <v>2117</v>
      </c>
      <c r="F13" s="64">
        <v>10</v>
      </c>
      <c r="G13" s="33">
        <f t="shared" si="0"/>
        <v>2107</v>
      </c>
      <c r="H13" s="34">
        <f t="shared" si="2"/>
        <v>157</v>
      </c>
      <c r="I13" s="29">
        <f t="shared" si="1"/>
        <v>8.0512820512820507E-2</v>
      </c>
      <c r="J13" s="84" t="s">
        <v>17</v>
      </c>
    </row>
    <row r="14" spans="1:21" ht="27" customHeight="1">
      <c r="A14" s="74" t="s">
        <v>12</v>
      </c>
      <c r="B14" s="75">
        <v>297</v>
      </c>
      <c r="C14" s="76">
        <v>2009</v>
      </c>
      <c r="D14" s="85"/>
      <c r="E14" s="75">
        <v>2120</v>
      </c>
      <c r="F14" s="77">
        <v>9.5</v>
      </c>
      <c r="G14" s="75">
        <f t="shared" si="0"/>
        <v>2110.5</v>
      </c>
      <c r="H14" s="78">
        <f t="shared" si="2"/>
        <v>160.5</v>
      </c>
      <c r="I14" s="79">
        <f t="shared" si="1"/>
        <v>8.2307692307692304E-2</v>
      </c>
      <c r="J14" s="83" t="s">
        <v>14</v>
      </c>
    </row>
    <row r="15" spans="1:21" ht="27" customHeight="1">
      <c r="A15" s="31" t="s">
        <v>9</v>
      </c>
      <c r="B15" s="25">
        <v>241</v>
      </c>
      <c r="C15" s="6">
        <v>2006</v>
      </c>
      <c r="D15" s="28"/>
      <c r="E15" s="25">
        <v>2124</v>
      </c>
      <c r="F15" s="64">
        <v>9.5</v>
      </c>
      <c r="G15" s="33">
        <f t="shared" si="0"/>
        <v>2114.5</v>
      </c>
      <c r="H15" s="34">
        <f t="shared" si="2"/>
        <v>164.5</v>
      </c>
      <c r="I15" s="29">
        <f t="shared" si="1"/>
        <v>8.4358974358974353E-2</v>
      </c>
      <c r="J15" s="84" t="s">
        <v>41</v>
      </c>
    </row>
    <row r="16" spans="1:21" ht="27" customHeight="1">
      <c r="A16" s="74" t="s">
        <v>11</v>
      </c>
      <c r="B16" s="75">
        <v>293</v>
      </c>
      <c r="C16" s="76">
        <v>2009</v>
      </c>
      <c r="D16" s="85"/>
      <c r="E16" s="75">
        <v>2128</v>
      </c>
      <c r="F16" s="77">
        <v>9.5</v>
      </c>
      <c r="G16" s="75">
        <f t="shared" si="0"/>
        <v>2118.5</v>
      </c>
      <c r="H16" s="78">
        <f t="shared" si="2"/>
        <v>168.5</v>
      </c>
      <c r="I16" s="79">
        <f t="shared" si="1"/>
        <v>8.6410256410256417E-2</v>
      </c>
      <c r="J16" s="80" t="s">
        <v>43</v>
      </c>
    </row>
    <row r="17" spans="1:21" ht="27" customHeight="1">
      <c r="A17" s="52" t="s">
        <v>5</v>
      </c>
      <c r="B17" s="50">
        <v>189</v>
      </c>
      <c r="C17" s="53">
        <v>2003</v>
      </c>
      <c r="D17" s="56"/>
      <c r="E17" s="50">
        <v>2155</v>
      </c>
      <c r="F17" s="55">
        <v>10</v>
      </c>
      <c r="G17" s="50">
        <f t="shared" si="0"/>
        <v>2145</v>
      </c>
      <c r="H17" s="54">
        <f t="shared" si="2"/>
        <v>195</v>
      </c>
      <c r="I17" s="63">
        <f t="shared" si="1"/>
        <v>0.1</v>
      </c>
      <c r="J17" s="62" t="s">
        <v>21</v>
      </c>
    </row>
    <row r="18" spans="1:21" s="16" customFormat="1" ht="34" customHeight="1">
      <c r="A18" s="120" t="s">
        <v>45</v>
      </c>
      <c r="B18" s="121"/>
      <c r="C18" s="121"/>
      <c r="D18" s="121"/>
      <c r="E18" s="121"/>
      <c r="F18" s="121"/>
      <c r="G18" s="122"/>
      <c r="H18" s="14"/>
      <c r="I18" s="14"/>
      <c r="J18" s="15"/>
      <c r="M18" s="3"/>
      <c r="N18" s="3"/>
      <c r="O18" s="3"/>
      <c r="P18" s="3"/>
      <c r="Q18" s="3"/>
      <c r="R18" s="3"/>
      <c r="S18" s="3"/>
      <c r="T18" s="3"/>
      <c r="U18" s="3"/>
    </row>
    <row r="19" spans="1:21" ht="30" customHeight="1">
      <c r="B19" s="61"/>
      <c r="C19" s="43"/>
      <c r="D19" s="33" t="s">
        <v>27</v>
      </c>
      <c r="F19" s="45"/>
      <c r="G19" s="45"/>
      <c r="K19" s="15"/>
    </row>
    <row r="20" spans="1:21" ht="46" customHeight="1">
      <c r="A20" s="131" t="s">
        <v>44</v>
      </c>
      <c r="B20" s="132"/>
      <c r="C20" s="46"/>
      <c r="D20" s="44">
        <v>1950</v>
      </c>
      <c r="E20" s="47"/>
      <c r="F20" s="2" t="s">
        <v>51</v>
      </c>
      <c r="G20" s="2" t="s">
        <v>49</v>
      </c>
      <c r="J20" s="15"/>
      <c r="K20" s="15"/>
    </row>
    <row r="21" spans="1:21" ht="30" customHeight="1">
      <c r="A21" s="125" t="s">
        <v>23</v>
      </c>
      <c r="B21" s="126"/>
      <c r="C21" s="17"/>
      <c r="D21" s="9">
        <f>MIN(G2:G17)</f>
        <v>1965</v>
      </c>
      <c r="E21" s="9"/>
      <c r="F21" s="21">
        <f>D21-D20</f>
        <v>15</v>
      </c>
      <c r="G21" s="1">
        <f>F21/D$20</f>
        <v>7.6923076923076927E-3</v>
      </c>
      <c r="J21" s="18"/>
      <c r="K21" s="18"/>
    </row>
    <row r="22" spans="1:21" ht="30" customHeight="1">
      <c r="A22" s="127" t="s">
        <v>31</v>
      </c>
      <c r="B22" s="128"/>
      <c r="C22" s="48"/>
      <c r="D22" s="49">
        <f>MAX(G2:G17)</f>
        <v>2145</v>
      </c>
      <c r="E22" s="50"/>
      <c r="F22" s="49">
        <f>D22-D20</f>
        <v>195</v>
      </c>
      <c r="G22" s="51">
        <f>F22/D$20</f>
        <v>0.1</v>
      </c>
      <c r="J22" s="18"/>
      <c r="K22" s="18"/>
    </row>
    <row r="23" spans="1:21" s="58" customFormat="1" ht="30" customHeight="1">
      <c r="A23" s="129" t="s">
        <v>32</v>
      </c>
      <c r="B23" s="130"/>
      <c r="C23" s="65"/>
      <c r="D23" s="66">
        <f>AVERAGE(G2:G17)</f>
        <v>2057.71875</v>
      </c>
      <c r="E23" s="67"/>
      <c r="F23" s="66">
        <f>D23-D20</f>
        <v>107.71875</v>
      </c>
      <c r="G23" s="68">
        <f>F23/D$20</f>
        <v>5.5240384615384615E-2</v>
      </c>
      <c r="J23" s="59"/>
      <c r="K23" s="59"/>
      <c r="M23" s="60"/>
      <c r="N23" s="60"/>
      <c r="O23" s="60"/>
      <c r="P23" s="60"/>
      <c r="Q23" s="60"/>
      <c r="R23" s="60"/>
      <c r="S23" s="60"/>
      <c r="T23" s="60"/>
      <c r="U23" s="60"/>
    </row>
    <row r="24" spans="1:21" s="58" customFormat="1" ht="30" customHeight="1">
      <c r="A24" s="123" t="s">
        <v>24</v>
      </c>
      <c r="B24" s="124"/>
      <c r="C24" s="69"/>
      <c r="D24" s="70">
        <f>MEDIAN(G2:G17)</f>
        <v>2064</v>
      </c>
      <c r="E24" s="71"/>
      <c r="F24" s="70">
        <f>D24-D20</f>
        <v>114</v>
      </c>
      <c r="G24" s="72">
        <f>F24/D$20</f>
        <v>5.8461538461538461E-2</v>
      </c>
      <c r="H24" s="57"/>
      <c r="J24" s="59"/>
      <c r="K24" s="59"/>
      <c r="M24" s="60"/>
      <c r="N24" s="60"/>
      <c r="O24" s="60"/>
      <c r="P24" s="60"/>
      <c r="Q24" s="60"/>
      <c r="R24" s="60"/>
      <c r="S24" s="60"/>
      <c r="T24" s="60"/>
      <c r="U24" s="60"/>
    </row>
    <row r="25" spans="1:21" ht="28" customHeight="1">
      <c r="A25" s="11"/>
      <c r="B25" s="11"/>
      <c r="C25" s="11"/>
      <c r="D25" s="11"/>
      <c r="E25" s="19"/>
      <c r="F25" s="11"/>
      <c r="G25" s="11"/>
      <c r="J25" s="18"/>
      <c r="K25" s="18"/>
    </row>
    <row r="26" spans="1:21" s="3" customFormat="1" ht="31" customHeight="1">
      <c r="E26" s="26"/>
    </row>
    <row r="27" spans="1:21" s="3" customFormat="1" ht="28" customHeight="1">
      <c r="E27" s="26"/>
      <c r="L27" s="20" t="s">
        <v>29</v>
      </c>
    </row>
    <row r="28" spans="1:21" s="3" customFormat="1" ht="28" customHeight="1">
      <c r="E28" s="26"/>
    </row>
    <row r="29" spans="1:21" s="3" customFormat="1" ht="28" customHeight="1">
      <c r="E29" s="26"/>
    </row>
    <row r="30" spans="1:21" s="3" customFormat="1" ht="28" customHeight="1">
      <c r="E30" s="26"/>
    </row>
    <row r="31" spans="1:21" s="3" customFormat="1" ht="28" customHeight="1">
      <c r="E31" s="26"/>
    </row>
    <row r="32" spans="1:21" s="3" customFormat="1" ht="28" customHeight="1">
      <c r="E32" s="26"/>
    </row>
    <row r="33" spans="3:26" s="3" customFormat="1" ht="28" customHeight="1">
      <c r="E33" s="26"/>
    </row>
    <row r="34" spans="3:26" s="3" customFormat="1" ht="28" customHeight="1">
      <c r="E34" s="26"/>
    </row>
    <row r="35" spans="3:26" s="3" customFormat="1" ht="28" customHeight="1">
      <c r="E35" s="26"/>
    </row>
    <row r="36" spans="3:26" s="3" customFormat="1" ht="28" customHeight="1">
      <c r="E36" s="26"/>
    </row>
    <row r="37" spans="3:26" s="3" customFormat="1" ht="28" customHeight="1">
      <c r="E37" s="26"/>
    </row>
    <row r="38" spans="3:26" s="3" customFormat="1" ht="28" customHeight="1">
      <c r="E38" s="26"/>
    </row>
    <row r="39" spans="3:26" ht="28" customHeight="1">
      <c r="C39" s="3"/>
      <c r="D39" s="3"/>
      <c r="E39" s="26"/>
      <c r="F39" s="3"/>
      <c r="G39" s="3"/>
      <c r="H39" s="3"/>
      <c r="I39" s="3"/>
      <c r="J39" s="3"/>
      <c r="K39" s="3"/>
      <c r="L39" s="3"/>
      <c r="V39" s="3"/>
      <c r="W39" s="3"/>
      <c r="X39" s="3"/>
      <c r="Y39" s="3"/>
      <c r="Z39" s="3"/>
    </row>
    <row r="40" spans="3:26" ht="28" customHeight="1">
      <c r="C40" s="3"/>
      <c r="D40" s="3"/>
      <c r="E40" s="26"/>
      <c r="F40" s="3"/>
      <c r="G40" s="3"/>
      <c r="H40" s="3"/>
      <c r="I40" s="3"/>
      <c r="J40" s="3"/>
      <c r="K40" s="3"/>
      <c r="L40" s="3"/>
      <c r="V40" s="3"/>
      <c r="W40" s="3"/>
      <c r="X40" s="3"/>
      <c r="Y40" s="3"/>
      <c r="Z40" s="3"/>
    </row>
    <row r="41" spans="3:26" ht="28" customHeight="1">
      <c r="C41" s="3"/>
      <c r="D41" s="3"/>
      <c r="E41" s="26"/>
      <c r="F41" s="3"/>
      <c r="G41" s="3"/>
      <c r="H41" s="3"/>
      <c r="I41" s="3"/>
      <c r="J41" s="3"/>
      <c r="K41" s="3"/>
      <c r="L41" s="3"/>
      <c r="V41" s="3"/>
      <c r="W41" s="3"/>
      <c r="X41" s="3"/>
      <c r="Y41" s="3"/>
      <c r="Z41" s="3"/>
    </row>
    <row r="42" spans="3:26">
      <c r="C42" s="3"/>
      <c r="D42" s="3"/>
      <c r="E42" s="26"/>
      <c r="F42" s="3"/>
      <c r="G42" s="3"/>
      <c r="H42" s="3"/>
      <c r="I42" s="3"/>
      <c r="J42" s="3"/>
      <c r="K42" s="3"/>
      <c r="L42" s="3"/>
      <c r="V42" s="3"/>
      <c r="W42" s="3"/>
      <c r="X42" s="3"/>
      <c r="Y42" s="3"/>
      <c r="Z42" s="3"/>
    </row>
    <row r="43" spans="3:26">
      <c r="C43" s="3"/>
      <c r="D43" s="3"/>
      <c r="E43" s="26"/>
      <c r="F43" s="3"/>
      <c r="G43" s="3"/>
      <c r="H43" s="3"/>
      <c r="I43" s="3"/>
      <c r="J43" s="3"/>
      <c r="K43" s="3"/>
      <c r="L43" s="3"/>
      <c r="V43" s="3"/>
      <c r="W43" s="3"/>
      <c r="X43" s="3"/>
      <c r="Y43" s="3"/>
      <c r="Z43" s="3"/>
    </row>
    <row r="44" spans="3:26">
      <c r="C44" s="3"/>
      <c r="D44" s="3"/>
      <c r="E44" s="26"/>
      <c r="F44" s="3"/>
      <c r="G44" s="3"/>
      <c r="H44" s="3"/>
      <c r="I44" s="3"/>
      <c r="J44" s="3"/>
      <c r="K44" s="3"/>
      <c r="L44" s="3"/>
      <c r="V44" s="3"/>
      <c r="W44" s="3"/>
      <c r="X44" s="3"/>
      <c r="Y44" s="3"/>
      <c r="Z44" s="3"/>
    </row>
    <row r="45" spans="3:26">
      <c r="C45" s="3"/>
      <c r="D45" s="3"/>
      <c r="E45" s="26"/>
      <c r="F45" s="3"/>
      <c r="G45" s="3"/>
      <c r="H45" s="3"/>
      <c r="I45" s="3"/>
      <c r="J45" s="3"/>
      <c r="K45" s="3"/>
      <c r="L45" s="3"/>
      <c r="V45" s="3"/>
      <c r="W45" s="3"/>
      <c r="X45" s="3"/>
      <c r="Y45" s="3"/>
      <c r="Z45" s="3"/>
    </row>
    <row r="46" spans="3:26">
      <c r="C46" s="3"/>
      <c r="D46" s="3"/>
      <c r="E46" s="26"/>
      <c r="F46" s="3"/>
      <c r="G46" s="3"/>
      <c r="H46" s="3"/>
      <c r="I46" s="3"/>
      <c r="J46" s="3"/>
      <c r="K46" s="3"/>
      <c r="L46" s="3"/>
      <c r="V46" s="3"/>
      <c r="W46" s="3"/>
      <c r="X46" s="3"/>
      <c r="Y46" s="3"/>
      <c r="Z46" s="3"/>
    </row>
    <row r="47" spans="3:26">
      <c r="C47" s="3"/>
      <c r="D47" s="3"/>
      <c r="E47" s="26"/>
      <c r="F47" s="3"/>
      <c r="G47" s="3"/>
      <c r="H47" s="3"/>
      <c r="I47" s="3"/>
      <c r="J47" s="3"/>
      <c r="K47" s="3"/>
      <c r="L47" s="3"/>
      <c r="V47" s="3"/>
      <c r="W47" s="3"/>
      <c r="X47" s="3"/>
      <c r="Y47" s="3"/>
      <c r="Z47" s="3"/>
    </row>
    <row r="48" spans="3:26">
      <c r="C48" s="3"/>
      <c r="D48" s="3"/>
      <c r="E48" s="26"/>
      <c r="F48" s="3"/>
      <c r="G48" s="3"/>
      <c r="H48" s="3"/>
      <c r="I48" s="3"/>
      <c r="J48" s="3"/>
      <c r="K48" s="3"/>
      <c r="L48" s="3"/>
      <c r="V48" s="3"/>
      <c r="W48" s="3"/>
      <c r="X48" s="3"/>
      <c r="Y48" s="3"/>
      <c r="Z48" s="3"/>
    </row>
    <row r="49" spans="3:26">
      <c r="C49" s="3"/>
      <c r="D49" s="3"/>
      <c r="E49" s="26"/>
      <c r="F49" s="3"/>
      <c r="G49" s="3"/>
      <c r="H49" s="3"/>
      <c r="I49" s="3"/>
      <c r="J49" s="3"/>
      <c r="K49" s="3"/>
      <c r="L49" s="3"/>
      <c r="V49" s="3"/>
      <c r="W49" s="3"/>
      <c r="X49" s="3"/>
      <c r="Y49" s="3"/>
      <c r="Z49" s="3"/>
    </row>
    <row r="50" spans="3:26">
      <c r="C50" s="3"/>
      <c r="D50" s="3"/>
      <c r="E50" s="26"/>
      <c r="F50" s="3"/>
      <c r="G50" s="3"/>
      <c r="H50" s="3"/>
      <c r="I50" s="3"/>
      <c r="J50" s="3"/>
      <c r="K50" s="3"/>
      <c r="L50" s="3"/>
      <c r="V50" s="3"/>
      <c r="W50" s="3"/>
      <c r="X50" s="3"/>
      <c r="Y50" s="3"/>
      <c r="Z50" s="3"/>
    </row>
    <row r="51" spans="3:26">
      <c r="C51" s="3"/>
      <c r="D51" s="3"/>
      <c r="E51" s="26"/>
      <c r="F51" s="3"/>
      <c r="G51" s="3"/>
      <c r="H51" s="3"/>
      <c r="I51" s="3"/>
      <c r="J51" s="3"/>
      <c r="K51" s="3"/>
      <c r="L51" s="3"/>
      <c r="V51" s="3"/>
      <c r="W51" s="3"/>
      <c r="X51" s="3"/>
      <c r="Y51" s="3"/>
      <c r="Z51" s="3"/>
    </row>
    <row r="52" spans="3:26">
      <c r="C52" s="3"/>
      <c r="D52" s="3"/>
      <c r="E52" s="26"/>
      <c r="F52" s="3"/>
      <c r="G52" s="3"/>
      <c r="H52" s="3"/>
      <c r="I52" s="3"/>
      <c r="J52" s="3"/>
      <c r="K52" s="3"/>
      <c r="L52" s="3"/>
      <c r="V52" s="3"/>
      <c r="W52" s="3"/>
      <c r="X52" s="3"/>
      <c r="Y52" s="3"/>
      <c r="Z52" s="3"/>
    </row>
    <row r="53" spans="3:26">
      <c r="C53" s="3"/>
      <c r="D53" s="3"/>
      <c r="E53" s="26"/>
      <c r="F53" s="3"/>
      <c r="G53" s="3"/>
      <c r="H53" s="3"/>
      <c r="I53" s="3"/>
      <c r="J53" s="3"/>
      <c r="K53" s="3"/>
      <c r="L53" s="3"/>
      <c r="V53" s="3"/>
      <c r="W53" s="3"/>
      <c r="X53" s="3"/>
      <c r="Y53" s="3"/>
      <c r="Z53" s="3"/>
    </row>
    <row r="54" spans="3:26">
      <c r="C54" s="3"/>
      <c r="D54" s="3"/>
      <c r="E54" s="26"/>
      <c r="F54" s="3"/>
      <c r="G54" s="3"/>
      <c r="H54" s="3"/>
      <c r="I54" s="3"/>
      <c r="J54" s="3"/>
      <c r="K54" s="3"/>
      <c r="L54" s="3"/>
      <c r="V54" s="3"/>
      <c r="W54" s="3"/>
      <c r="X54" s="3"/>
      <c r="Y54" s="3"/>
      <c r="Z54" s="3"/>
    </row>
    <row r="55" spans="3:26">
      <c r="C55" s="3"/>
      <c r="D55" s="3"/>
      <c r="E55" s="26"/>
      <c r="F55" s="3"/>
      <c r="G55" s="3"/>
      <c r="H55" s="3"/>
      <c r="I55" s="3"/>
      <c r="J55" s="3"/>
      <c r="K55" s="3"/>
      <c r="L55" s="3"/>
      <c r="V55" s="3"/>
      <c r="W55" s="3"/>
      <c r="X55" s="3"/>
      <c r="Y55" s="3"/>
      <c r="Z55" s="3"/>
    </row>
    <row r="56" spans="3:26">
      <c r="C56" s="3"/>
      <c r="D56" s="3"/>
      <c r="E56" s="26"/>
      <c r="F56" s="3"/>
      <c r="G56" s="3"/>
      <c r="H56" s="3"/>
      <c r="I56" s="3"/>
      <c r="J56" s="3"/>
      <c r="K56" s="3"/>
      <c r="L56" s="3"/>
      <c r="V56" s="3"/>
      <c r="W56" s="3"/>
      <c r="X56" s="3"/>
      <c r="Y56" s="3"/>
      <c r="Z56" s="3"/>
    </row>
    <row r="57" spans="3:26">
      <c r="C57" s="3"/>
      <c r="D57" s="3"/>
      <c r="E57" s="26"/>
      <c r="F57" s="3"/>
      <c r="G57" s="3"/>
      <c r="H57" s="3"/>
      <c r="I57" s="3"/>
      <c r="J57" s="3"/>
      <c r="K57" s="3"/>
      <c r="L57" s="3"/>
      <c r="V57" s="3"/>
      <c r="W57" s="3"/>
      <c r="X57" s="3"/>
      <c r="Y57" s="3"/>
      <c r="Z57" s="3"/>
    </row>
    <row r="58" spans="3:26">
      <c r="C58" s="3"/>
      <c r="D58" s="3"/>
      <c r="E58" s="26"/>
      <c r="F58" s="3"/>
      <c r="G58" s="3"/>
      <c r="H58" s="3"/>
      <c r="I58" s="3"/>
      <c r="J58" s="3"/>
      <c r="K58" s="3"/>
      <c r="L58" s="3"/>
      <c r="V58" s="3"/>
      <c r="W58" s="3"/>
      <c r="X58" s="3"/>
      <c r="Y58" s="3"/>
      <c r="Z58" s="3"/>
    </row>
    <row r="59" spans="3:26">
      <c r="C59" s="3"/>
      <c r="D59" s="3"/>
      <c r="E59" s="26"/>
      <c r="F59" s="3"/>
      <c r="G59" s="3"/>
      <c r="H59" s="3"/>
      <c r="I59" s="3"/>
      <c r="J59" s="3"/>
      <c r="K59" s="3"/>
      <c r="L59" s="3"/>
      <c r="V59" s="3"/>
      <c r="W59" s="3"/>
      <c r="X59" s="3"/>
      <c r="Y59" s="3"/>
      <c r="Z59" s="3"/>
    </row>
    <row r="60" spans="3:26">
      <c r="C60" s="3"/>
      <c r="D60" s="3"/>
      <c r="E60" s="26"/>
      <c r="F60" s="3"/>
      <c r="G60" s="3"/>
      <c r="H60" s="3"/>
      <c r="I60" s="3"/>
      <c r="J60" s="3"/>
      <c r="K60" s="3"/>
      <c r="L60" s="3"/>
      <c r="V60" s="3"/>
      <c r="W60" s="3"/>
      <c r="X60" s="3"/>
      <c r="Y60" s="3"/>
      <c r="Z60" s="3"/>
    </row>
    <row r="61" spans="3:26">
      <c r="C61" s="3"/>
      <c r="D61" s="3"/>
      <c r="E61" s="26"/>
      <c r="F61" s="3"/>
      <c r="G61" s="3"/>
      <c r="H61" s="3"/>
      <c r="I61" s="3"/>
      <c r="J61" s="3"/>
      <c r="K61" s="3"/>
      <c r="L61" s="3"/>
      <c r="V61" s="3"/>
      <c r="W61" s="3"/>
      <c r="X61" s="3"/>
      <c r="Y61" s="3"/>
      <c r="Z61" s="3"/>
    </row>
    <row r="62" spans="3:26">
      <c r="C62" s="3"/>
      <c r="D62" s="3"/>
      <c r="E62" s="26"/>
      <c r="F62" s="3"/>
      <c r="G62" s="3"/>
      <c r="H62" s="3"/>
      <c r="I62" s="3"/>
      <c r="J62" s="3"/>
      <c r="K62" s="3"/>
      <c r="L62" s="3"/>
      <c r="V62" s="3"/>
      <c r="W62" s="3"/>
      <c r="X62" s="3"/>
      <c r="Y62" s="3"/>
      <c r="Z62" s="3"/>
    </row>
    <row r="63" spans="3:26">
      <c r="C63" s="3"/>
      <c r="D63" s="3"/>
      <c r="E63" s="26"/>
      <c r="F63" s="3"/>
      <c r="G63" s="3"/>
      <c r="H63" s="3"/>
      <c r="I63" s="3"/>
      <c r="J63" s="3"/>
      <c r="K63" s="3"/>
      <c r="L63" s="3"/>
      <c r="V63" s="3"/>
      <c r="W63" s="3"/>
      <c r="X63" s="3"/>
      <c r="Y63" s="3"/>
      <c r="Z63" s="3"/>
    </row>
    <row r="64" spans="3:26">
      <c r="C64" s="3"/>
      <c r="D64" s="3"/>
      <c r="E64" s="26"/>
      <c r="F64" s="3"/>
      <c r="G64" s="3"/>
      <c r="H64" s="3"/>
      <c r="I64" s="3"/>
      <c r="J64" s="3"/>
      <c r="K64" s="3"/>
      <c r="L64" s="3"/>
      <c r="V64" s="3"/>
      <c r="W64" s="3"/>
      <c r="X64" s="3"/>
      <c r="Y64" s="3"/>
      <c r="Z64" s="3"/>
    </row>
    <row r="65" spans="3:26">
      <c r="C65" s="3"/>
      <c r="D65" s="3"/>
      <c r="E65" s="26"/>
      <c r="F65" s="3"/>
      <c r="G65" s="3"/>
      <c r="H65" s="3"/>
      <c r="I65" s="3"/>
      <c r="J65" s="3"/>
      <c r="K65" s="3"/>
      <c r="L65" s="3"/>
      <c r="V65" s="3"/>
      <c r="W65" s="3"/>
      <c r="X65" s="3"/>
      <c r="Y65" s="3"/>
      <c r="Z65" s="3"/>
    </row>
    <row r="66" spans="3:26">
      <c r="C66" s="3"/>
      <c r="D66" s="3"/>
      <c r="E66" s="26"/>
      <c r="F66" s="3"/>
      <c r="G66" s="3"/>
      <c r="H66" s="3"/>
      <c r="I66" s="3"/>
      <c r="J66" s="3"/>
      <c r="K66" s="3"/>
      <c r="L66" s="3"/>
      <c r="V66" s="3"/>
      <c r="W66" s="3"/>
      <c r="X66" s="3"/>
      <c r="Y66" s="3"/>
      <c r="Z66" s="3"/>
    </row>
    <row r="67" spans="3:26">
      <c r="C67" s="3"/>
      <c r="D67" s="3"/>
      <c r="E67" s="26"/>
      <c r="F67" s="3"/>
      <c r="G67" s="3"/>
      <c r="H67" s="3"/>
      <c r="I67" s="3"/>
      <c r="J67" s="3"/>
      <c r="K67" s="3"/>
      <c r="L67" s="3"/>
      <c r="V67" s="3"/>
      <c r="W67" s="3"/>
      <c r="X67" s="3"/>
      <c r="Y67" s="3"/>
      <c r="Z67" s="3"/>
    </row>
    <row r="68" spans="3:26">
      <c r="C68" s="3"/>
      <c r="D68" s="3"/>
      <c r="E68" s="26"/>
      <c r="F68" s="3"/>
      <c r="G68" s="3"/>
      <c r="H68" s="3"/>
      <c r="I68" s="3"/>
      <c r="J68" s="3"/>
      <c r="K68" s="3"/>
      <c r="L68" s="3"/>
      <c r="V68" s="3"/>
      <c r="W68" s="3"/>
      <c r="X68" s="3"/>
      <c r="Y68" s="3"/>
      <c r="Z68" s="3"/>
    </row>
    <row r="69" spans="3:26">
      <c r="C69" s="3"/>
      <c r="D69" s="3"/>
      <c r="E69" s="26"/>
      <c r="F69" s="3"/>
      <c r="G69" s="3"/>
      <c r="H69" s="3"/>
      <c r="I69" s="3"/>
      <c r="J69" s="3"/>
      <c r="K69" s="3"/>
      <c r="L69" s="3"/>
      <c r="V69" s="3"/>
      <c r="W69" s="3"/>
      <c r="X69" s="3"/>
      <c r="Y69" s="3"/>
      <c r="Z69" s="3"/>
    </row>
    <row r="70" spans="3:26">
      <c r="C70" s="3"/>
      <c r="D70" s="3"/>
      <c r="E70" s="26"/>
      <c r="F70" s="3"/>
      <c r="G70" s="3"/>
      <c r="H70" s="3"/>
      <c r="I70" s="3"/>
      <c r="J70" s="3"/>
      <c r="K70" s="3"/>
      <c r="L70" s="3"/>
      <c r="V70" s="3"/>
      <c r="W70" s="3"/>
      <c r="X70" s="3"/>
      <c r="Y70" s="3"/>
      <c r="Z70" s="3"/>
    </row>
    <row r="71" spans="3:26">
      <c r="C71" s="3"/>
      <c r="D71" s="3"/>
      <c r="E71" s="26"/>
      <c r="F71" s="3"/>
      <c r="G71" s="3"/>
      <c r="H71" s="3"/>
      <c r="I71" s="3"/>
      <c r="J71" s="3"/>
      <c r="K71" s="3"/>
      <c r="L71" s="3"/>
      <c r="V71" s="3"/>
      <c r="W71" s="3"/>
      <c r="X71" s="3"/>
      <c r="Y71" s="3"/>
      <c r="Z71" s="3"/>
    </row>
    <row r="72" spans="3:26">
      <c r="C72" s="3"/>
      <c r="D72" s="3"/>
      <c r="E72" s="26"/>
      <c r="F72" s="3"/>
      <c r="G72" s="3"/>
      <c r="H72" s="3"/>
      <c r="I72" s="3"/>
      <c r="J72" s="3"/>
      <c r="K72" s="3"/>
      <c r="L72" s="3"/>
      <c r="V72" s="3"/>
      <c r="W72" s="3"/>
      <c r="X72" s="3"/>
      <c r="Y72" s="3"/>
      <c r="Z72" s="3"/>
    </row>
    <row r="73" spans="3:26">
      <c r="C73" s="3"/>
      <c r="D73" s="3"/>
      <c r="E73" s="26"/>
      <c r="F73" s="3"/>
      <c r="G73" s="3"/>
      <c r="H73" s="3"/>
      <c r="I73" s="3"/>
      <c r="J73" s="3"/>
      <c r="K73" s="3"/>
      <c r="L73" s="3"/>
      <c r="V73" s="3"/>
      <c r="W73" s="3"/>
      <c r="X73" s="3"/>
      <c r="Y73" s="3"/>
      <c r="Z73" s="3"/>
    </row>
    <row r="74" spans="3:26">
      <c r="C74" s="3"/>
      <c r="D74" s="3"/>
      <c r="E74" s="26"/>
      <c r="F74" s="3"/>
      <c r="G74" s="3"/>
      <c r="H74" s="3"/>
      <c r="I74" s="3"/>
      <c r="J74" s="3"/>
      <c r="K74" s="3"/>
      <c r="L74" s="3"/>
      <c r="V74" s="3"/>
      <c r="W74" s="3"/>
      <c r="X74" s="3"/>
      <c r="Y74" s="3"/>
      <c r="Z74" s="3"/>
    </row>
    <row r="75" spans="3:26">
      <c r="C75" s="3"/>
      <c r="D75" s="3"/>
      <c r="E75" s="26"/>
      <c r="F75" s="3"/>
      <c r="G75" s="3"/>
      <c r="H75" s="3"/>
      <c r="I75" s="3"/>
      <c r="J75" s="3"/>
      <c r="K75" s="3"/>
      <c r="L75" s="3"/>
      <c r="V75" s="3"/>
      <c r="W75" s="3"/>
      <c r="X75" s="3"/>
      <c r="Y75" s="3"/>
      <c r="Z75" s="3"/>
    </row>
    <row r="76" spans="3:26">
      <c r="C76" s="3"/>
      <c r="D76" s="3"/>
      <c r="E76" s="26"/>
      <c r="F76" s="3"/>
      <c r="G76" s="3"/>
      <c r="H76" s="3"/>
      <c r="I76" s="3"/>
      <c r="J76" s="3"/>
      <c r="K76" s="3"/>
      <c r="L76" s="3"/>
      <c r="V76" s="3"/>
      <c r="W76" s="3"/>
      <c r="X76" s="3"/>
      <c r="Y76" s="3"/>
      <c r="Z76" s="3"/>
    </row>
    <row r="77" spans="3:26">
      <c r="C77" s="3"/>
      <c r="D77" s="3"/>
      <c r="E77" s="26"/>
      <c r="F77" s="3"/>
      <c r="G77" s="3"/>
      <c r="H77" s="3"/>
      <c r="I77" s="3"/>
      <c r="J77" s="3"/>
      <c r="K77" s="3"/>
      <c r="L77" s="3"/>
      <c r="V77" s="3"/>
      <c r="W77" s="3"/>
      <c r="X77" s="3"/>
      <c r="Y77" s="3"/>
      <c r="Z77" s="3"/>
    </row>
    <row r="78" spans="3:26">
      <c r="C78" s="3"/>
      <c r="D78" s="3"/>
      <c r="E78" s="26"/>
      <c r="F78" s="3"/>
      <c r="G78" s="3"/>
      <c r="H78" s="3"/>
      <c r="I78" s="3"/>
      <c r="J78" s="3"/>
      <c r="K78" s="3"/>
      <c r="L78" s="3"/>
      <c r="V78" s="3"/>
      <c r="W78" s="3"/>
      <c r="X78" s="3"/>
      <c r="Y78" s="3"/>
      <c r="Z78" s="3"/>
    </row>
    <row r="79" spans="3:26">
      <c r="C79" s="3"/>
      <c r="D79" s="3"/>
      <c r="E79" s="26"/>
      <c r="F79" s="3"/>
      <c r="G79" s="3"/>
      <c r="H79" s="3"/>
      <c r="I79" s="3"/>
      <c r="J79" s="3"/>
      <c r="K79" s="3"/>
      <c r="L79" s="3"/>
      <c r="V79" s="3"/>
      <c r="W79" s="3"/>
      <c r="X79" s="3"/>
      <c r="Y79" s="3"/>
      <c r="Z79" s="3"/>
    </row>
    <row r="80" spans="3:26">
      <c r="C80" s="3"/>
      <c r="D80" s="3"/>
      <c r="E80" s="26"/>
      <c r="F80" s="3"/>
      <c r="G80" s="3"/>
      <c r="H80" s="3"/>
      <c r="I80" s="3"/>
      <c r="J80" s="3"/>
      <c r="K80" s="3"/>
      <c r="L80" s="3"/>
      <c r="V80" s="3"/>
      <c r="W80" s="3"/>
      <c r="X80" s="3"/>
      <c r="Y80" s="3"/>
      <c r="Z80" s="3"/>
    </row>
  </sheetData>
  <sortState ref="A2:L17">
    <sortCondition ref="I2:I17"/>
  </sortState>
  <mergeCells count="6">
    <mergeCell ref="A24:B24"/>
    <mergeCell ref="A18:G18"/>
    <mergeCell ref="A20:B20"/>
    <mergeCell ref="A22:B22"/>
    <mergeCell ref="A21:B21"/>
    <mergeCell ref="A23:B23"/>
  </mergeCells>
  <phoneticPr fontId="2" type="noConversion"/>
  <printOptions horizontalCentered="1" verticalCentered="1" gridLines="1"/>
  <pageMargins left="0.5" right="0.5" top="0.75" bottom="0.75" header="0.5" footer="0.5"/>
  <pageSetup orientation="landscape" horizontalDpi="4294967292" verticalDpi="4294967292"/>
  <headerFooter>
    <oddHeader>&amp;C&amp;"Calibri,Bold"&amp;14&amp;K000000H20 Fleet Weight Data 2/20/2016 &amp;11(13 of 15 boats)</oddHeader>
  </headerFooter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wright</dc:creator>
  <cp:lastModifiedBy>thomas wright</cp:lastModifiedBy>
  <cp:lastPrinted>2017-10-19T16:30:02Z</cp:lastPrinted>
  <dcterms:created xsi:type="dcterms:W3CDTF">2016-01-31T19:55:11Z</dcterms:created>
  <dcterms:modified xsi:type="dcterms:W3CDTF">2017-10-23T16:25:14Z</dcterms:modified>
</cp:coreProperties>
</file>